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7.14" sheetId="4" r:id="rId1"/>
  </sheets>
  <definedNames>
    <definedName name="_xlnm._FilterDatabase" localSheetId="0" hidden="1">'7.14'!$2:$98</definedName>
    <definedName name="_xlnm.Print_Titles" localSheetId="0">'7.14'!$2:$2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<sst xmlns="http://schemas.openxmlformats.org/spreadsheetml/2006/main" count="433" uniqueCount="271">
  <si>
    <t>2016年以来列入区本级年度政府投资项目清单</t>
  </si>
  <si>
    <t>序号</t>
  </si>
  <si>
    <t>项目名称</t>
  </si>
  <si>
    <t>项目法人</t>
  </si>
  <si>
    <t>项目建设地点</t>
  </si>
  <si>
    <t>概算价
(万元）</t>
  </si>
  <si>
    <t>预算审核价
(万元）</t>
  </si>
  <si>
    <t>代理
单位</t>
  </si>
  <si>
    <t>中标价
(万元)</t>
  </si>
  <si>
    <t>中标
单位</t>
  </si>
  <si>
    <t>项目开工时间</t>
  </si>
  <si>
    <t>实际竣工时间</t>
  </si>
  <si>
    <t>2017年度</t>
  </si>
  <si>
    <t>金安区2017年度18座小（2）型水库除险加固工程</t>
  </si>
  <si>
    <t>金安区病险小型水库除险加固工程建设管理局</t>
  </si>
  <si>
    <t>金安区</t>
  </si>
  <si>
    <t>安徽同方工程咨询有限公司</t>
  </si>
  <si>
    <t>1标：安徽省金牛建筑安装工程有限公司</t>
  </si>
  <si>
    <t>2017.9.18</t>
  </si>
  <si>
    <t>2018.1.17</t>
  </si>
  <si>
    <t>2标：涡阳县水利工程处</t>
  </si>
  <si>
    <t>3标：当涂县振兴水利工程有限责任公司</t>
  </si>
  <si>
    <t>4标：凤阳县天龙水利建筑工程有限公司</t>
  </si>
  <si>
    <t>金安区龙潭河水库</t>
  </si>
  <si>
    <t>中电建津安（六安）水利开发有限公司</t>
  </si>
  <si>
    <t>横塘岗乡</t>
  </si>
  <si>
    <t>合普项目管理咨询集团有限公司</t>
  </si>
  <si>
    <t>中国水电基础局有限公司</t>
  </si>
  <si>
    <t>2017.11.21</t>
  </si>
  <si>
    <t>2020.12.30</t>
  </si>
  <si>
    <t>金安区2017年农业水价综合改革推进项目（土建）</t>
  </si>
  <si>
    <t>金安区农业水价综合改革试点项目建设管理局</t>
  </si>
  <si>
    <t>翁墩乡</t>
  </si>
  <si>
    <t>安徽恒实工程咨询有限公司</t>
  </si>
  <si>
    <t>安徽贵科建设有限公司</t>
  </si>
  <si>
    <t>2017.11.28</t>
  </si>
  <si>
    <t>2018.3.30</t>
  </si>
  <si>
    <t>金安区张家店河、张母桥河防洪治理工程</t>
  </si>
  <si>
    <t>金安区丰乐河流域防洪治理工程项目建设管理处</t>
  </si>
  <si>
    <t>双河镇</t>
  </si>
  <si>
    <t>安徽合普项目管理咨询有限公司</t>
  </si>
  <si>
    <t>中国水电基础局有限公司（1标）、安徽水利开发股份有限公司（2标）</t>
  </si>
  <si>
    <t>2017.01.15</t>
  </si>
  <si>
    <t>2017.11.07</t>
  </si>
  <si>
    <t>龙王岩小流域水土保持综合治理工程</t>
  </si>
  <si>
    <t>金安区水土保持重点建设工程管理局</t>
  </si>
  <si>
    <t>阜阳众嘉工程建设有限公司</t>
  </si>
  <si>
    <t>淠河、丰乐河堤防管护项目</t>
  </si>
  <si>
    <t>金安区水利局</t>
  </si>
  <si>
    <t>双河、城北等乡镇</t>
  </si>
  <si>
    <t>安徽万隆建设项目管理公司</t>
  </si>
  <si>
    <t>安徽圣红建筑公司</t>
  </si>
  <si>
    <t>合肥禹兴建设工程公司</t>
  </si>
  <si>
    <t>安徽国冉建筑工程公司</t>
  </si>
  <si>
    <t>2018年度</t>
  </si>
  <si>
    <t>金安区2018年度11座小（2）型水库除险加固工程</t>
  </si>
  <si>
    <t>1标：黄山市太平建筑安装工程有限公司</t>
  </si>
  <si>
    <t>2018.10.8</t>
  </si>
  <si>
    <t>2018.2.7</t>
  </si>
  <si>
    <t>2标：凤台县水利建筑安装工程公司</t>
  </si>
  <si>
    <t>3标：安徽东至尧舜建筑工程有限公司</t>
  </si>
  <si>
    <t>金安区2018年灾后水利薄弱环节建设治理（债券资金）项目金安区张家店河支流木场岭河治理工程</t>
  </si>
  <si>
    <t>金安区中小河流治理工程建设管理局</t>
  </si>
  <si>
    <t>张店镇</t>
  </si>
  <si>
    <t>安徽汇隆建设工程有限公司</t>
  </si>
  <si>
    <t>2019.03.10</t>
  </si>
  <si>
    <t>2019.06.08</t>
  </si>
  <si>
    <t>金安区中小河流治理项目剩余资金（张母桥河东河口段）治理工程</t>
  </si>
  <si>
    <t>东河口镇</t>
  </si>
  <si>
    <t>安徽宇盛建设工程有限公司</t>
  </si>
  <si>
    <t>2019.04.15</t>
  </si>
  <si>
    <t>2019.08.12</t>
  </si>
  <si>
    <t>金安区2018年农业水价综合改革推进项目（土建）</t>
  </si>
  <si>
    <t>翁墩乡、东桥镇、三十铺镇</t>
  </si>
  <si>
    <t>安徽省金牛建筑安装工程有限公司</t>
  </si>
  <si>
    <t>2018.12.10</t>
  </si>
  <si>
    <t>2019.5.20</t>
  </si>
  <si>
    <t>金安区2018年度高效节水灌溉工程</t>
  </si>
  <si>
    <t>金安区小型农田水利项目建设管理处</t>
  </si>
  <si>
    <t>城北乡五星村，横塘岗乡周庵村等8个乡镇10个行政村</t>
  </si>
  <si>
    <t>六安市淠史杭水电建筑安装工程有限公司</t>
  </si>
  <si>
    <t>2018.8.3</t>
  </si>
  <si>
    <t>2018.10.30</t>
  </si>
  <si>
    <t>金花堰小流域水土保持综合治理工程</t>
  </si>
  <si>
    <t>施桥镇</t>
  </si>
  <si>
    <t>安徽新宏工程造价有限公司</t>
  </si>
  <si>
    <t>安徽省宿州市水利水电建筑安装公司</t>
  </si>
  <si>
    <t>中央财政水利发展资金小型水库工程设施维修养护项目</t>
  </si>
  <si>
    <t>先生店乡</t>
  </si>
  <si>
    <t>六安才兴工程咨询公司</t>
  </si>
  <si>
    <t>安徽安通建设集团公司</t>
  </si>
  <si>
    <t>三十铺镇等</t>
  </si>
  <si>
    <t>六安亚杰建设工程公司</t>
  </si>
  <si>
    <t>2019年度</t>
  </si>
  <si>
    <t>金安区2019年度44座小（2）型水库除险加固工程</t>
  </si>
  <si>
    <t>1标：安徽柱石建设工程有限公司</t>
  </si>
  <si>
    <t>2019.10.21</t>
  </si>
  <si>
    <t>2020.2.20</t>
  </si>
  <si>
    <t>2标：江苏省水利建设工程有限公司</t>
  </si>
  <si>
    <t>3标;安徽省兴丰建设工程有限公司</t>
  </si>
  <si>
    <t>4标：宣城市欣禹水电建筑安装有限责任公司</t>
  </si>
  <si>
    <t>九十里山水画廊旅游扶贫建设项目</t>
  </si>
  <si>
    <t>九十里山水画廊旅游扶贫建设水利工程建设项目建设管理处</t>
  </si>
  <si>
    <t>毛坦厂镇</t>
  </si>
  <si>
    <t>安徽惠农建设集团有限公司（1标）、蚌埠市江河水利工程建设有限责任公司（2标）</t>
  </si>
  <si>
    <t>2019.04.20</t>
  </si>
  <si>
    <t>2019.08.30</t>
  </si>
  <si>
    <t>金安区2019年度农村饮水安全巩固提升工程（输配水管网工程）</t>
  </si>
  <si>
    <t>金安区农村饮水安全工程建设管理局</t>
  </si>
  <si>
    <t>宿州市埇桥区水电建筑安装工程公司</t>
  </si>
  <si>
    <t>安徽淠源水利工程有限公司</t>
  </si>
  <si>
    <t>金安区2019年度农村饮水安全巩固提升工程（先生店水厂扩建工程及城北供水站升级改造工程）</t>
  </si>
  <si>
    <t>安徽九华水安集团有限公司</t>
  </si>
  <si>
    <t>城北乡</t>
  </si>
  <si>
    <t>金安区2019年度农村饮水安全巩固提升工程（南四十铺加压站扩建工程）</t>
  </si>
  <si>
    <t>全区有关乡镇</t>
  </si>
  <si>
    <t>安徽恒实工程咨询公司</t>
  </si>
  <si>
    <t>安徽锦润建设工程公司</t>
  </si>
  <si>
    <t>六安市金裕水利工程维护公司</t>
  </si>
  <si>
    <t>六安市木厂供排水公司</t>
  </si>
  <si>
    <t>六安市杭淠供排水公司</t>
  </si>
  <si>
    <t>金安区2019年农业水价综合改革建设项目</t>
  </si>
  <si>
    <t>木厂镇、城北乡</t>
  </si>
  <si>
    <t>安徽新万成项目管理有限公司</t>
  </si>
  <si>
    <t>六安市锦卓建设工程有限公司</t>
  </si>
  <si>
    <t>2020.3.1</t>
  </si>
  <si>
    <t>2020.5.31</t>
  </si>
  <si>
    <t>大华山小流域水土保持综合治理工程</t>
  </si>
  <si>
    <t>蚌埠市江河水利工程建设有限责任公司</t>
  </si>
  <si>
    <t>毛岭河小流域水土保持综合治理工程</t>
  </si>
  <si>
    <t>六安才兴工程咨询有限公司</t>
  </si>
  <si>
    <t>安徽安冉水利工程有限公司</t>
  </si>
  <si>
    <t>古埂小流域水土保持综合治理工程</t>
  </si>
  <si>
    <t>中店乡</t>
  </si>
  <si>
    <t>安徽铭诚工程咨询有限公司</t>
  </si>
  <si>
    <t>安徽太平建筑工程有限公司</t>
  </si>
  <si>
    <t>2020年度</t>
  </si>
  <si>
    <t>金安区水环境综合治理项目（打捆项目）</t>
  </si>
  <si>
    <t>安徽九五建设工程有限公司</t>
  </si>
  <si>
    <t>2020.11.1</t>
  </si>
  <si>
    <t>2021.1.31</t>
  </si>
  <si>
    <t>安徽源海建设工程有限公司</t>
  </si>
  <si>
    <t>2020.10.20</t>
  </si>
  <si>
    <t>2021.1.20</t>
  </si>
  <si>
    <t>金安区松墩排涝站建筑及安装工程</t>
  </si>
  <si>
    <t>金安区王湾、龙嘴和松墩3座排涝站工程建设管理处</t>
  </si>
  <si>
    <t>安徽华裕工程咨询有限公司</t>
  </si>
  <si>
    <t>安徽惠农建设集团有限公司</t>
  </si>
  <si>
    <t>2020.11.27</t>
  </si>
  <si>
    <t>2021.04.27</t>
  </si>
  <si>
    <t>金安区王湾、龙嘴排涝站建筑及安装工程</t>
  </si>
  <si>
    <t>马头镇、双河镇</t>
  </si>
  <si>
    <t>中国水电基础局有限公司和衡宇建设集团有限公司联合体（1标）、安徽惠农建设集团有限公司（2标）</t>
  </si>
  <si>
    <t>2021.01.01</t>
  </si>
  <si>
    <t>2021.10.18</t>
  </si>
  <si>
    <t>金安区2020年农村饮水安全巩固提升工程（张店加压站改建工程）</t>
  </si>
  <si>
    <t>宁夏恒诚建设工程咨询有限公司</t>
  </si>
  <si>
    <t>2020.10</t>
  </si>
  <si>
    <t>金安区2020年度农村饮水安全巩固提升工程（水厂、加压站改扩建工程）</t>
  </si>
  <si>
    <t>翁墩乡、马头镇</t>
  </si>
  <si>
    <t>安徽地矿建设工程有限责任公司</t>
  </si>
  <si>
    <t>安徽方正工程咨询公司</t>
  </si>
  <si>
    <t>安徽亚杰建设工程有限公司</t>
  </si>
  <si>
    <t>安徽新兴建筑工程有限公司</t>
  </si>
  <si>
    <t>安徽国华建设工程项目管理公司</t>
  </si>
  <si>
    <t>安徽新兴建筑公司</t>
  </si>
  <si>
    <t>六安市淠史杭水电建安公司</t>
  </si>
  <si>
    <t>金安区小型水库雨水情自动测报系统项目建设工程</t>
  </si>
  <si>
    <t>金安区山洪灾害防治项目建设管理局</t>
  </si>
  <si>
    <t>椿树镇、东桥镇、三十铺镇、施桥镇、双河镇、孙岗镇、望城街道、先生店镇</t>
  </si>
  <si>
    <t>阶梯项目咨询有限公司</t>
  </si>
  <si>
    <t>中水三立数据技术
股份有限公司</t>
  </si>
  <si>
    <t>2020.9.20</t>
  </si>
  <si>
    <t>2020.12.31</t>
  </si>
  <si>
    <t>东河口镇、
横塘岗乡、
中店镇、张店镇</t>
  </si>
  <si>
    <t>安徽沃特水务科技
有限公司</t>
  </si>
  <si>
    <t>金安区2020年农业水价综合改革建设项目</t>
  </si>
  <si>
    <t>椿树镇、施桥镇、孙岗镇等</t>
  </si>
  <si>
    <t>南京永道工程咨询有限公司</t>
  </si>
  <si>
    <t>安徽天越工程建设工程有限公司</t>
  </si>
  <si>
    <t>2020.11.24</t>
  </si>
  <si>
    <t>2021.3.8</t>
  </si>
  <si>
    <t>石笋河小流域水土保持综合治理工程</t>
  </si>
  <si>
    <t>安徽百士德工程咨询有限公司</t>
  </si>
  <si>
    <t>望江县水电建筑安装有限责任公司</t>
  </si>
  <si>
    <t>2021年度</t>
  </si>
  <si>
    <t>金安区双河集镇防洪提升工程</t>
  </si>
  <si>
    <t>六安市水电建筑工程有限公司</t>
  </si>
  <si>
    <t>2022.03.10</t>
  </si>
  <si>
    <t>2023.3.20</t>
  </si>
  <si>
    <t>金安区陡涧河高速路至四清桥段治理工程</t>
  </si>
  <si>
    <t>木厂镇、翁墩乡</t>
  </si>
  <si>
    <t>安徽华普工程造价咨询有限公司</t>
  </si>
  <si>
    <t>安徽天晟建设工程有限公司、六安亚杰建设工程有限责任公司联合体（1标）；安徽新兴建筑工程有限公司、江苏省水利建设工程有限公司联合体（2标）</t>
  </si>
  <si>
    <t>2021.11.01</t>
  </si>
  <si>
    <t>2022.09.30</t>
  </si>
  <si>
    <t>金安区张母桥河宣楼至烤炉寨段防洪治理工程</t>
  </si>
  <si>
    <t>东河口镇、施桥镇、双河镇</t>
  </si>
  <si>
    <t>安徽青年建设工程有限公司、青岛水建集团有限公司联合体（1标）；阜阳市颍泉水利建筑有限公司、六安亚杰建设工程有限责任公司联合体（2标）</t>
  </si>
  <si>
    <t>2022.02.10</t>
  </si>
  <si>
    <t>2022.09.15</t>
  </si>
  <si>
    <t>金安区2021年农村供水保障工程毛坦厂水厂扩建工程</t>
  </si>
  <si>
    <t>安徽天启工程造价咨询有限公司</t>
  </si>
  <si>
    <t>2021.09.15</t>
  </si>
  <si>
    <t>2022.03.15</t>
  </si>
  <si>
    <t>金安区2021年农村供水保障工程横塘、祝墩、孙岗扩建项目</t>
  </si>
  <si>
    <t>横塘乡、椿树镇、孙岗镇</t>
  </si>
  <si>
    <t>2021.07.15</t>
  </si>
  <si>
    <t>2022.01.10</t>
  </si>
  <si>
    <t>金安区2021年度3座小水库除险加固工程</t>
  </si>
  <si>
    <t>安徽万隆建设项目管理有限公司</t>
  </si>
  <si>
    <t>安徽惠农建设集团有限公司、安徽川禹建设工程有限公司联合体</t>
  </si>
  <si>
    <t>2021.9.26</t>
  </si>
  <si>
    <t>2022.1.25</t>
  </si>
  <si>
    <t>安徽新万成项目管理公司</t>
  </si>
  <si>
    <t>安徽琼华建设工程公司</t>
  </si>
  <si>
    <t>省级水利资金小水库维修养护</t>
  </si>
  <si>
    <t>六安市淠史杭建安公司</t>
  </si>
  <si>
    <t>金安区2021年雨水情自动测报系统建设项目</t>
  </si>
  <si>
    <t>金安区有关乡镇</t>
  </si>
  <si>
    <t>2021.7.19</t>
  </si>
  <si>
    <t>2021.8.10</t>
  </si>
  <si>
    <t>金安区剩余43座小型水库雨水情自动测报系统建设</t>
  </si>
  <si>
    <t>2021.7.20</t>
  </si>
  <si>
    <t>金安区2021年农业水价综合改革巩固提升项目</t>
  </si>
  <si>
    <t>金安区木厂镇、翁墩乡、孙岗镇等境内</t>
  </si>
  <si>
    <t>安徽恒信通智能科技股份有限公司</t>
  </si>
  <si>
    <t>2022.2.10</t>
  </si>
  <si>
    <t>2022.3.28</t>
  </si>
  <si>
    <t>张店小流域水土保持综合治理工程</t>
  </si>
  <si>
    <t>安徽皖申工程项目管理有限公司</t>
  </si>
  <si>
    <t>安徽巢湖水利电力建设集团有限公司和安徽青年建设工程有限公司</t>
  </si>
  <si>
    <t>2022年度</t>
  </si>
  <si>
    <t>金安区2022年度8座小水库除险加固工程</t>
  </si>
  <si>
    <t>永道工程咨询（江苏）有限公司</t>
  </si>
  <si>
    <t>安徽跃发建筑工程有限公司、山东大禹建设集团有限公司（联合体成员）</t>
  </si>
  <si>
    <t>2022.9.20</t>
  </si>
  <si>
    <t>2023.1.19</t>
  </si>
  <si>
    <t>2022.4.15</t>
  </si>
  <si>
    <t>2022.11.10</t>
  </si>
  <si>
    <t>安徽川武建设工程有限公司</t>
  </si>
  <si>
    <t>安徽天启工程造价咨询公司</t>
  </si>
  <si>
    <t>金安区陡涧河四清桥至淠东干渠段治理工程</t>
  </si>
  <si>
    <t>宣城市皖江水利建筑工程有限公司</t>
  </si>
  <si>
    <t>2022.09.01</t>
  </si>
  <si>
    <t>金安区2022年农村供水保障工程（水厂、加压站等工程）</t>
  </si>
  <si>
    <t>双河、城北、马头、先生店、横塘</t>
  </si>
  <si>
    <t>安徽祥如建设工程咨询有限公司</t>
  </si>
  <si>
    <t>安徽清航建设工程有限公司</t>
  </si>
  <si>
    <t>淠河治理金安区结余资金工程（一期）</t>
  </si>
  <si>
    <t>马头镇</t>
  </si>
  <si>
    <t>安徽鼎信项目管理股份有限公司</t>
  </si>
  <si>
    <t>安徽惠农建设集团有限公司、安徽平鼎建设工程有限公司</t>
  </si>
  <si>
    <t>2022.5.7</t>
  </si>
  <si>
    <t>2022.12.11</t>
  </si>
  <si>
    <t>张母桥河、丰乐河安全防护工程</t>
  </si>
  <si>
    <t>安徽华红建设工程有限公司</t>
  </si>
  <si>
    <t>2022.6.28</t>
  </si>
  <si>
    <t>安徽圣红建筑工程有限公司</t>
  </si>
  <si>
    <t>安徽省恒鑫建筑工程有限公司</t>
  </si>
  <si>
    <t>金安区水库大坝安全监测设施建设项目</t>
  </si>
  <si>
    <t>安徽铭城工程咨询有限公司</t>
  </si>
  <si>
    <t>2022.11.6</t>
  </si>
  <si>
    <t>2022.11.27</t>
  </si>
  <si>
    <t>青峰岭小流域水土保持综合治理工程</t>
  </si>
  <si>
    <t>阶梯项目管理有限公司</t>
  </si>
  <si>
    <t>安徽垣茂建筑工程有限公司</t>
  </si>
  <si>
    <t>长堰河小流域水土保持综合治理工程</t>
  </si>
  <si>
    <t>孙岗镇</t>
  </si>
  <si>
    <t>安徽建安工程项目管理有限公司</t>
  </si>
  <si>
    <t>明光市天河水利工程建设有限公司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</si>
</sst>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_ "/>
    <numFmt numFmtId="179" formatCode="0_);[Red]\(0\)"/>
  </numFmts>
  <fonts count="45">
    <font>
      <sz val="11"/>
      <color theme="1"/>
      <name val="宋体"/>
      <charset val="134"/>
      <scheme val="minor"/>
    </font>
    <font>
      <sz val="1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strike/>
      <sz val="11"/>
      <name val="等线"/>
      <charset val="134"/>
    </font>
    <font>
      <sz val="24"/>
      <name val="微软雅黑"/>
      <charset val="134"/>
    </font>
    <font>
      <sz val="1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2"/>
      <name val="Times New Roman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13" applyNumberFormat="0" applyAlignment="0" applyProtection="0">
      <alignment vertical="center"/>
    </xf>
    <xf numFmtId="0" fontId="28" fillId="0" borderId="0"/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0"/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45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4" fillId="38" borderId="13" applyNumberFormat="0" applyAlignment="0" applyProtection="0">
      <alignment vertical="center"/>
    </xf>
    <xf numFmtId="0" fontId="26" fillId="40" borderId="20" applyNumberFormat="0" applyFont="0" applyAlignment="0" applyProtection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176" fontId="2" fillId="0" borderId="1" xfId="72" applyNumberFormat="1" applyFont="1" applyFill="1" applyBorder="1" applyAlignment="1">
      <alignment horizontal="center" vertical="center" wrapText="1"/>
    </xf>
    <xf numFmtId="0" fontId="2" fillId="2" borderId="1" xfId="72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49" fontId="2" fillId="0" borderId="1" xfId="72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72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88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2" borderId="2" xfId="72" applyFont="1" applyFill="1" applyBorder="1" applyAlignment="1">
      <alignment horizontal="center" vertical="center" wrapText="1"/>
    </xf>
    <xf numFmtId="0" fontId="1" fillId="0" borderId="2" xfId="72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center" vertical="center" wrapText="1"/>
    </xf>
    <xf numFmtId="176" fontId="2" fillId="0" borderId="2" xfId="72" applyNumberFormat="1" applyFont="1" applyFill="1" applyBorder="1" applyAlignment="1">
      <alignment horizontal="center" vertical="center" wrapText="1"/>
    </xf>
    <xf numFmtId="49" fontId="2" fillId="0" borderId="2" xfId="72" applyNumberFormat="1" applyFont="1" applyFill="1" applyBorder="1" applyAlignment="1">
      <alignment horizontal="center" vertical="center" wrapText="1"/>
    </xf>
    <xf numFmtId="178" fontId="1" fillId="0" borderId="1" xfId="88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4" xfId="72" applyFont="1" applyFill="1" applyBorder="1" applyAlignment="1">
      <alignment horizontal="center" vertical="center" wrapText="1"/>
    </xf>
    <xf numFmtId="0" fontId="1" fillId="0" borderId="4" xfId="72" applyFont="1" applyFill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 wrapText="1"/>
    </xf>
    <xf numFmtId="176" fontId="2" fillId="0" borderId="4" xfId="72" applyNumberFormat="1" applyFont="1" applyFill="1" applyBorder="1" applyAlignment="1">
      <alignment horizontal="center" vertical="center" wrapText="1"/>
    </xf>
    <xf numFmtId="179" fontId="1" fillId="0" borderId="1" xfId="88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_ET_STYLE_NoName_00_" xfId="51"/>
    <cellStyle name="40% - 强调文字颜色 4 2" xfId="52"/>
    <cellStyle name="40% - 强调文字颜色 1 2" xfId="53"/>
    <cellStyle name="40% - 强调文字颜色 2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20% - 强调文字颜色 6 2" xfId="60"/>
    <cellStyle name="60% - 强调文字颜色 1 2" xfId="61"/>
    <cellStyle name="常规 5" xfId="62"/>
    <cellStyle name="60% - 强调文字颜色 2 2" xfId="63"/>
    <cellStyle name="60% - 强调文字颜色 3 2" xfId="64"/>
    <cellStyle name="60% - 强调文字颜色 5 2" xfId="65"/>
    <cellStyle name="标题 1 2" xfId="66"/>
    <cellStyle name="标题 2 2" xfId="67"/>
    <cellStyle name="标题 3 2" xfId="68"/>
    <cellStyle name="标题 4 2" xfId="69"/>
    <cellStyle name="标题 5" xfId="70"/>
    <cellStyle name="差 2" xfId="71"/>
    <cellStyle name="常规 2" xfId="72"/>
    <cellStyle name="好 2" xfId="73"/>
    <cellStyle name="汇总 2" xfId="74"/>
    <cellStyle name="检查单元格 2" xfId="75"/>
    <cellStyle name="解释性文本 2" xfId="76"/>
    <cellStyle name="警告文本 2" xfId="77"/>
    <cellStyle name="链接单元格 2" xfId="78"/>
    <cellStyle name="强调文字颜色 1 2" xfId="79"/>
    <cellStyle name="强调文字颜色 2 2" xfId="80"/>
    <cellStyle name="强调文字颜色 3 2" xfId="81"/>
    <cellStyle name="强调文字颜色 4 2" xfId="82"/>
    <cellStyle name="强调文字颜色 5 2" xfId="83"/>
    <cellStyle name="强调文字颜色 6 2" xfId="84"/>
    <cellStyle name="输入 2" xfId="85"/>
    <cellStyle name="注释 2" xfId="86"/>
    <cellStyle name="常规 2 3" xfId="87"/>
    <cellStyle name="常规_附表-全省贫困村自来水普及情况统计表" xfId="88"/>
    <cellStyle name="常规 18" xfId="8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98"/>
  <sheetViews>
    <sheetView tabSelected="1" zoomScale="115" zoomScaleNormal="115" workbookViewId="0">
      <pane ySplit="2" topLeftCell="A94" activePane="bottomLeft" state="frozen"/>
      <selection/>
      <selection pane="bottomLeft" activeCell="B98" sqref="B98"/>
    </sheetView>
  </sheetViews>
  <sheetFormatPr defaultColWidth="9" defaultRowHeight="13.5"/>
  <cols>
    <col min="1" max="1" width="5.89166666666667" style="1" customWidth="1"/>
    <col min="2" max="2" width="18.3166666666667" style="3" customWidth="1"/>
    <col min="3" max="3" width="14.55" style="3" customWidth="1"/>
    <col min="4" max="4" width="7.40833333333333" style="3" customWidth="1"/>
    <col min="5" max="5" width="13.9333333333333" style="7" customWidth="1"/>
    <col min="6" max="6" width="11.7416666666667" style="7" customWidth="1"/>
    <col min="7" max="7" width="15.8916666666667" style="3" customWidth="1"/>
    <col min="8" max="8" width="14.8166666666667" style="7" customWidth="1"/>
    <col min="9" max="9" width="16.1" style="3" customWidth="1"/>
    <col min="10" max="11" width="14.45" style="3" customWidth="1"/>
    <col min="12" max="12" width="20.075" style="1" customWidth="1"/>
    <col min="13" max="16297" width="9" style="1"/>
    <col min="16298" max="16384" width="9" style="8"/>
  </cols>
  <sheetData>
    <row r="1" s="1" customFormat="1" ht="60" customHeight="1" spans="1:35">
      <c r="A1" s="9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  <c r="L1" s="11"/>
      <c r="M1" s="11"/>
    </row>
    <row r="2" s="2" customFormat="1" ht="80" customHeight="1" spans="1:35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2" t="s">
        <v>7</v>
      </c>
      <c r="H2" s="13" t="s">
        <v>8</v>
      </c>
      <c r="I2" s="12" t="s">
        <v>9</v>
      </c>
      <c r="J2" s="12" t="s">
        <v>10</v>
      </c>
      <c r="K2" s="12" t="s">
        <v>11</v>
      </c>
    </row>
    <row r="3" s="2" customFormat="1" ht="30" customHeight="1" spans="1:35">
      <c r="A3" s="14" t="s">
        <v>12</v>
      </c>
      <c r="B3" s="15"/>
      <c r="C3" s="14"/>
      <c r="D3" s="12"/>
      <c r="E3" s="13">
        <f>SUM(E4:E14)</f>
        <v>78420.1837</v>
      </c>
      <c r="F3" s="13">
        <f>SUM(F4:F14)</f>
        <v>60083.9488</v>
      </c>
      <c r="G3" s="16"/>
      <c r="H3" s="13">
        <f>SUM(H4:H14)</f>
        <v>58304.245753</v>
      </c>
      <c r="I3" s="12"/>
      <c r="J3" s="12"/>
      <c r="K3" s="12"/>
    </row>
    <row r="4" s="3" customFormat="1" ht="46" customHeight="1" spans="1:35">
      <c r="A4" s="17">
        <v>1</v>
      </c>
      <c r="B4" s="18" t="s">
        <v>13</v>
      </c>
      <c r="C4" s="18" t="s">
        <v>14</v>
      </c>
      <c r="D4" s="18" t="s">
        <v>15</v>
      </c>
      <c r="E4" s="18">
        <v>2391.5137</v>
      </c>
      <c r="F4" s="18">
        <v>377.9548</v>
      </c>
      <c r="G4" s="18" t="s">
        <v>16</v>
      </c>
      <c r="H4" s="18">
        <v>356.871262</v>
      </c>
      <c r="I4" s="18" t="s">
        <v>17</v>
      </c>
      <c r="J4" s="18" t="s">
        <v>18</v>
      </c>
      <c r="K4" s="18" t="s">
        <v>19</v>
      </c>
    </row>
    <row r="5" s="3" customFormat="1" ht="46" customHeight="1" spans="1:35">
      <c r="A5" s="17"/>
      <c r="B5" s="18"/>
      <c r="C5" s="18"/>
      <c r="D5" s="18"/>
      <c r="E5" s="18"/>
      <c r="F5" s="18">
        <v>386.1152</v>
      </c>
      <c r="G5" s="18"/>
      <c r="H5" s="18">
        <v>365.173258</v>
      </c>
      <c r="I5" s="18" t="s">
        <v>20</v>
      </c>
      <c r="J5" s="18" t="s">
        <v>18</v>
      </c>
      <c r="K5" s="18" t="s">
        <v>19</v>
      </c>
    </row>
    <row r="6" s="3" customFormat="1" ht="46" customHeight="1" spans="1:35">
      <c r="A6" s="17"/>
      <c r="B6" s="18"/>
      <c r="C6" s="18"/>
      <c r="D6" s="18"/>
      <c r="E6" s="18"/>
      <c r="F6" s="18">
        <v>511.3933</v>
      </c>
      <c r="G6" s="18"/>
      <c r="H6" s="18">
        <v>482.598815</v>
      </c>
      <c r="I6" s="18" t="s">
        <v>21</v>
      </c>
      <c r="J6" s="18" t="s">
        <v>18</v>
      </c>
      <c r="K6" s="18" t="s">
        <v>19</v>
      </c>
    </row>
    <row r="7" s="3" customFormat="1" ht="46" customHeight="1" spans="1:35">
      <c r="A7" s="17"/>
      <c r="B7" s="18"/>
      <c r="C7" s="18"/>
      <c r="D7" s="18"/>
      <c r="E7" s="18"/>
      <c r="F7" s="18">
        <v>489.4007</v>
      </c>
      <c r="G7" s="18"/>
      <c r="H7" s="18">
        <v>461.722418</v>
      </c>
      <c r="I7" s="18" t="s">
        <v>22</v>
      </c>
      <c r="J7" s="18" t="s">
        <v>18</v>
      </c>
      <c r="K7" s="18" t="s">
        <v>19</v>
      </c>
    </row>
    <row r="8" s="1" customFormat="1" ht="46" customHeight="1" spans="1:35">
      <c r="A8" s="17">
        <v>2</v>
      </c>
      <c r="B8" s="18" t="s">
        <v>23</v>
      </c>
      <c r="C8" s="18" t="s">
        <v>24</v>
      </c>
      <c r="D8" s="18" t="s">
        <v>25</v>
      </c>
      <c r="E8" s="18">
        <v>40623</v>
      </c>
      <c r="F8" s="18">
        <v>38257.82</v>
      </c>
      <c r="G8" s="18" t="s">
        <v>26</v>
      </c>
      <c r="H8" s="18">
        <v>38257.82</v>
      </c>
      <c r="I8" s="18" t="s">
        <v>27</v>
      </c>
      <c r="J8" s="18" t="s">
        <v>28</v>
      </c>
      <c r="K8" s="18" t="s">
        <v>29</v>
      </c>
    </row>
    <row r="9" s="3" customFormat="1" ht="46" customHeight="1" spans="1:35">
      <c r="A9" s="17">
        <v>3</v>
      </c>
      <c r="B9" s="19" t="s">
        <v>30</v>
      </c>
      <c r="C9" s="19" t="s">
        <v>31</v>
      </c>
      <c r="D9" s="19" t="s">
        <v>32</v>
      </c>
      <c r="E9" s="19">
        <v>146.67</v>
      </c>
      <c r="F9" s="19">
        <v>132</v>
      </c>
      <c r="G9" s="19" t="s">
        <v>33</v>
      </c>
      <c r="H9" s="19">
        <v>132</v>
      </c>
      <c r="I9" s="19" t="s">
        <v>34</v>
      </c>
      <c r="J9" s="19" t="s">
        <v>35</v>
      </c>
      <c r="K9" s="19" t="s">
        <v>36</v>
      </c>
    </row>
    <row r="10" s="3" customFormat="1" ht="75" customHeight="1" spans="1:35">
      <c r="A10" s="17">
        <v>4</v>
      </c>
      <c r="B10" s="19" t="s">
        <v>37</v>
      </c>
      <c r="C10" s="19" t="s">
        <v>38</v>
      </c>
      <c r="D10" s="19" t="s">
        <v>39</v>
      </c>
      <c r="E10" s="19">
        <v>33359</v>
      </c>
      <c r="F10" s="19">
        <v>18249.36</v>
      </c>
      <c r="G10" s="19" t="s">
        <v>40</v>
      </c>
      <c r="H10" s="19">
        <f>7683.82+9240.03</f>
        <v>16923.85</v>
      </c>
      <c r="I10" s="19" t="s">
        <v>41</v>
      </c>
      <c r="J10" s="19" t="s">
        <v>42</v>
      </c>
      <c r="K10" s="19" t="s">
        <v>43</v>
      </c>
    </row>
    <row r="11" s="3" customFormat="1" ht="46" customHeight="1" spans="1:35">
      <c r="A11" s="17">
        <v>5</v>
      </c>
      <c r="B11" s="20" t="s">
        <v>44</v>
      </c>
      <c r="C11" s="21" t="s">
        <v>45</v>
      </c>
      <c r="D11" s="20" t="s">
        <v>25</v>
      </c>
      <c r="E11" s="18">
        <v>1500</v>
      </c>
      <c r="F11" s="18">
        <v>1279.9048</v>
      </c>
      <c r="G11" s="18" t="s">
        <v>16</v>
      </c>
      <c r="H11" s="18">
        <v>1147.81</v>
      </c>
      <c r="I11" s="18" t="s">
        <v>46</v>
      </c>
      <c r="J11" s="18">
        <v>2016.12</v>
      </c>
      <c r="K11" s="18">
        <v>2018.12</v>
      </c>
    </row>
    <row r="12" s="3" customFormat="1" ht="46" customHeight="1" spans="1:35">
      <c r="A12" s="22">
        <v>6</v>
      </c>
      <c r="B12" s="23" t="s">
        <v>47</v>
      </c>
      <c r="C12" s="23" t="s">
        <v>48</v>
      </c>
      <c r="D12" s="23" t="s">
        <v>49</v>
      </c>
      <c r="E12" s="18">
        <v>400</v>
      </c>
      <c r="F12" s="18">
        <v>400</v>
      </c>
      <c r="G12" s="23" t="s">
        <v>50</v>
      </c>
      <c r="H12" s="18">
        <v>79.69</v>
      </c>
      <c r="I12" s="23" t="s">
        <v>51</v>
      </c>
      <c r="J12" s="18">
        <v>2017.1</v>
      </c>
      <c r="K12" s="18">
        <v>2019.09</v>
      </c>
    </row>
    <row r="13" s="3" customFormat="1" ht="46" customHeight="1" spans="1:35">
      <c r="A13" s="24"/>
      <c r="B13" s="23"/>
      <c r="C13" s="23"/>
      <c r="D13" s="23"/>
      <c r="E13" s="18"/>
      <c r="F13" s="18"/>
      <c r="G13" s="23"/>
      <c r="H13" s="18">
        <v>45.16</v>
      </c>
      <c r="I13" s="23" t="s">
        <v>52</v>
      </c>
      <c r="J13" s="18">
        <v>2017.1</v>
      </c>
      <c r="K13" s="18">
        <v>2019.09</v>
      </c>
    </row>
    <row r="14" s="3" customFormat="1" ht="46" customHeight="1" spans="1:35">
      <c r="A14" s="25"/>
      <c r="B14" s="23"/>
      <c r="C14" s="23"/>
      <c r="D14" s="23"/>
      <c r="E14" s="18"/>
      <c r="F14" s="18"/>
      <c r="G14" s="23"/>
      <c r="H14" s="18">
        <v>51.55</v>
      </c>
      <c r="I14" s="23" t="s">
        <v>53</v>
      </c>
      <c r="J14" s="18">
        <v>2017.1</v>
      </c>
      <c r="K14" s="18">
        <v>2019.09</v>
      </c>
    </row>
    <row r="15" s="2" customFormat="1" ht="30" customHeight="1" spans="1:35">
      <c r="A15" s="14" t="s">
        <v>54</v>
      </c>
      <c r="B15" s="15"/>
      <c r="C15" s="14"/>
      <c r="D15" s="12"/>
      <c r="E15" s="13">
        <f>SUM(E16:E25)</f>
        <v>4516.66</v>
      </c>
      <c r="F15" s="13">
        <f>SUM(F16:F25)</f>
        <v>3583.770513</v>
      </c>
      <c r="G15" s="16"/>
      <c r="H15" s="13">
        <f>SUM(H16:H25)</f>
        <v>3188.79965</v>
      </c>
      <c r="I15" s="12"/>
      <c r="J15" s="12"/>
      <c r="K15" s="12"/>
    </row>
    <row r="16" s="4" customFormat="1" ht="46" customHeight="1" spans="1:35">
      <c r="A16" s="23">
        <v>7</v>
      </c>
      <c r="B16" s="18" t="s">
        <v>55</v>
      </c>
      <c r="C16" s="18" t="s">
        <v>14</v>
      </c>
      <c r="D16" s="18" t="s">
        <v>15</v>
      </c>
      <c r="E16" s="18">
        <v>1571.94</v>
      </c>
      <c r="F16" s="18">
        <v>330.456</v>
      </c>
      <c r="G16" s="18" t="s">
        <v>16</v>
      </c>
      <c r="H16" s="18">
        <v>308.704778</v>
      </c>
      <c r="I16" s="18" t="s">
        <v>56</v>
      </c>
      <c r="J16" s="18" t="s">
        <v>57</v>
      </c>
      <c r="K16" s="18" t="s">
        <v>58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="4" customFormat="1" ht="46" customHeight="1" spans="1:35">
      <c r="A17" s="23"/>
      <c r="B17" s="18"/>
      <c r="C17" s="18"/>
      <c r="D17" s="18"/>
      <c r="E17" s="18"/>
      <c r="F17" s="18">
        <v>415.3154</v>
      </c>
      <c r="G17" s="18"/>
      <c r="H17" s="18">
        <v>383.2903</v>
      </c>
      <c r="I17" s="18" t="s">
        <v>59</v>
      </c>
      <c r="J17" s="18" t="s">
        <v>57</v>
      </c>
      <c r="K17" s="18" t="s">
        <v>58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 s="4" customFormat="1" ht="46" customHeight="1" spans="1:35">
      <c r="A18" s="23"/>
      <c r="B18" s="18"/>
      <c r="C18" s="18"/>
      <c r="D18" s="18"/>
      <c r="E18" s="18"/>
      <c r="F18" s="18">
        <v>416.6135</v>
      </c>
      <c r="G18" s="18"/>
      <c r="H18" s="18">
        <v>378.354911</v>
      </c>
      <c r="I18" s="18" t="s">
        <v>60</v>
      </c>
      <c r="J18" s="18" t="s">
        <v>57</v>
      </c>
      <c r="K18" s="18" t="s">
        <v>58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</row>
    <row r="19" s="3" customFormat="1" ht="108" customHeight="1" spans="1:35">
      <c r="A19" s="17">
        <v>8</v>
      </c>
      <c r="B19" s="19" t="s">
        <v>61</v>
      </c>
      <c r="C19" s="19" t="s">
        <v>62</v>
      </c>
      <c r="D19" s="19" t="s">
        <v>63</v>
      </c>
      <c r="E19" s="19">
        <v>355.18</v>
      </c>
      <c r="F19" s="19">
        <v>284.53</v>
      </c>
      <c r="G19" s="19" t="s">
        <v>16</v>
      </c>
      <c r="H19" s="19">
        <v>241.85</v>
      </c>
      <c r="I19" s="19" t="s">
        <v>64</v>
      </c>
      <c r="J19" s="19" t="s">
        <v>65</v>
      </c>
      <c r="K19" s="19" t="s">
        <v>66</v>
      </c>
    </row>
    <row r="20" s="3" customFormat="1" ht="80" customHeight="1" spans="1:35">
      <c r="A20" s="17">
        <v>9</v>
      </c>
      <c r="B20" s="18" t="s">
        <v>67</v>
      </c>
      <c r="C20" s="18" t="s">
        <v>62</v>
      </c>
      <c r="D20" s="18" t="s">
        <v>68</v>
      </c>
      <c r="E20" s="19">
        <v>724.29</v>
      </c>
      <c r="F20" s="18">
        <v>588.81</v>
      </c>
      <c r="G20" s="18" t="s">
        <v>16</v>
      </c>
      <c r="H20" s="18">
        <v>545.89</v>
      </c>
      <c r="I20" s="18" t="s">
        <v>69</v>
      </c>
      <c r="J20" s="18" t="s">
        <v>70</v>
      </c>
      <c r="K20" s="18" t="s">
        <v>71</v>
      </c>
    </row>
    <row r="21" s="3" customFormat="1" ht="75" customHeight="1" spans="1:35">
      <c r="A21" s="17">
        <v>10</v>
      </c>
      <c r="B21" s="18" t="s">
        <v>72</v>
      </c>
      <c r="C21" s="18" t="s">
        <v>31</v>
      </c>
      <c r="D21" s="18" t="s">
        <v>73</v>
      </c>
      <c r="E21" s="18">
        <v>198.25</v>
      </c>
      <c r="F21" s="18">
        <v>168.51</v>
      </c>
      <c r="G21" s="18" t="s">
        <v>33</v>
      </c>
      <c r="H21" s="18">
        <v>168.51</v>
      </c>
      <c r="I21" s="18" t="s">
        <v>74</v>
      </c>
      <c r="J21" s="18" t="s">
        <v>75</v>
      </c>
      <c r="K21" s="18" t="s">
        <v>76</v>
      </c>
    </row>
    <row r="22" s="3" customFormat="1" ht="85" customHeight="1" spans="1:35">
      <c r="A22" s="17">
        <v>11</v>
      </c>
      <c r="B22" s="18" t="s">
        <v>77</v>
      </c>
      <c r="C22" s="18" t="s">
        <v>78</v>
      </c>
      <c r="D22" s="18" t="s">
        <v>79</v>
      </c>
      <c r="E22" s="18">
        <v>588</v>
      </c>
      <c r="F22" s="18">
        <v>360.1395</v>
      </c>
      <c r="G22" s="18" t="s">
        <v>16</v>
      </c>
      <c r="H22" s="18">
        <v>333.74</v>
      </c>
      <c r="I22" s="18" t="s">
        <v>80</v>
      </c>
      <c r="J22" s="18" t="s">
        <v>81</v>
      </c>
      <c r="K22" s="18" t="s">
        <v>82</v>
      </c>
    </row>
    <row r="23" s="3" customFormat="1" ht="46" customHeight="1" spans="1:35">
      <c r="A23" s="17">
        <v>12</v>
      </c>
      <c r="B23" s="18" t="s">
        <v>83</v>
      </c>
      <c r="C23" s="27" t="s">
        <v>45</v>
      </c>
      <c r="D23" s="18" t="s">
        <v>84</v>
      </c>
      <c r="E23" s="18">
        <v>1020</v>
      </c>
      <c r="F23" s="18">
        <v>960.396113</v>
      </c>
      <c r="G23" s="18" t="s">
        <v>85</v>
      </c>
      <c r="H23" s="18">
        <v>769.629661</v>
      </c>
      <c r="I23" s="18" t="s">
        <v>86</v>
      </c>
      <c r="J23" s="18">
        <v>2018.5</v>
      </c>
      <c r="K23" s="18">
        <v>2019.5</v>
      </c>
    </row>
    <row r="24" s="3" customFormat="1" ht="41" customHeight="1" spans="1:35">
      <c r="A24" s="22">
        <v>13</v>
      </c>
      <c r="B24" s="23" t="s">
        <v>87</v>
      </c>
      <c r="C24" s="23" t="s">
        <v>48</v>
      </c>
      <c r="D24" s="23" t="s">
        <v>88</v>
      </c>
      <c r="E24" s="18">
        <v>59</v>
      </c>
      <c r="F24" s="18">
        <v>59</v>
      </c>
      <c r="G24" s="23" t="s">
        <v>89</v>
      </c>
      <c r="H24" s="18">
        <v>29.05</v>
      </c>
      <c r="I24" s="23" t="s">
        <v>90</v>
      </c>
      <c r="J24" s="23">
        <v>2018.9</v>
      </c>
      <c r="K24" s="18">
        <v>2018.1</v>
      </c>
    </row>
    <row r="25" s="3" customFormat="1" ht="42" customHeight="1" spans="1:35">
      <c r="A25" s="25"/>
      <c r="B25" s="23"/>
      <c r="C25" s="23"/>
      <c r="D25" s="23" t="s">
        <v>91</v>
      </c>
      <c r="E25" s="18"/>
      <c r="F25" s="18"/>
      <c r="G25" s="23" t="s">
        <v>89</v>
      </c>
      <c r="H25" s="18">
        <v>29.78</v>
      </c>
      <c r="I25" s="23" t="s">
        <v>92</v>
      </c>
      <c r="J25" s="23">
        <v>2018.9</v>
      </c>
      <c r="K25" s="18">
        <v>2018.1</v>
      </c>
    </row>
    <row r="26" s="2" customFormat="1" ht="30" customHeight="1" spans="1:35">
      <c r="A26" s="14" t="s">
        <v>93</v>
      </c>
      <c r="B26" s="15"/>
      <c r="C26" s="14"/>
      <c r="D26" s="12"/>
      <c r="E26" s="13">
        <f>SUM(E27:E44)</f>
        <v>28210.870395</v>
      </c>
      <c r="F26" s="13">
        <f>SUM(F27:F44)</f>
        <v>17011.33262874</v>
      </c>
      <c r="G26" s="16"/>
      <c r="H26" s="13">
        <f>SUM(H27:H44)</f>
        <v>16384.763971366</v>
      </c>
      <c r="I26" s="12"/>
      <c r="J26" s="12"/>
      <c r="K26" s="12"/>
    </row>
    <row r="27" s="3" customFormat="1" ht="47" customHeight="1" spans="1:35">
      <c r="A27" s="23">
        <v>14</v>
      </c>
      <c r="B27" s="18" t="s">
        <v>94</v>
      </c>
      <c r="C27" s="18" t="s">
        <v>14</v>
      </c>
      <c r="D27" s="18" t="s">
        <v>15</v>
      </c>
      <c r="E27" s="18">
        <v>6804.46</v>
      </c>
      <c r="F27" s="18">
        <v>1281.507843</v>
      </c>
      <c r="G27" s="18" t="s">
        <v>16</v>
      </c>
      <c r="H27" s="18">
        <v>1243.303503</v>
      </c>
      <c r="I27" s="18" t="s">
        <v>95</v>
      </c>
      <c r="J27" s="18" t="s">
        <v>96</v>
      </c>
      <c r="K27" s="18" t="s">
        <v>97</v>
      </c>
    </row>
    <row r="28" s="3" customFormat="1" ht="47" customHeight="1" spans="1:35">
      <c r="A28" s="23"/>
      <c r="B28" s="18"/>
      <c r="C28" s="18"/>
      <c r="D28" s="18"/>
      <c r="E28" s="18"/>
      <c r="F28" s="18">
        <v>1141.201744</v>
      </c>
      <c r="G28" s="18"/>
      <c r="H28" s="18">
        <v>1099.140234</v>
      </c>
      <c r="I28" s="18" t="s">
        <v>98</v>
      </c>
      <c r="J28" s="18" t="s">
        <v>96</v>
      </c>
      <c r="K28" s="18" t="s">
        <v>97</v>
      </c>
    </row>
    <row r="29" s="3" customFormat="1" ht="47" customHeight="1" spans="1:35">
      <c r="A29" s="23"/>
      <c r="B29" s="18"/>
      <c r="C29" s="18"/>
      <c r="D29" s="18"/>
      <c r="E29" s="18"/>
      <c r="F29" s="18">
        <v>1128.182822</v>
      </c>
      <c r="G29" s="18"/>
      <c r="H29" s="18">
        <v>1094.779746</v>
      </c>
      <c r="I29" s="18" t="s">
        <v>99</v>
      </c>
      <c r="J29" s="18" t="s">
        <v>96</v>
      </c>
      <c r="K29" s="18" t="s">
        <v>97</v>
      </c>
    </row>
    <row r="30" s="3" customFormat="1" ht="47" customHeight="1" spans="1:35">
      <c r="A30" s="23"/>
      <c r="B30" s="18"/>
      <c r="C30" s="18"/>
      <c r="D30" s="18"/>
      <c r="E30" s="18"/>
      <c r="F30" s="18">
        <v>1087.186835</v>
      </c>
      <c r="G30" s="18"/>
      <c r="H30" s="18">
        <v>1049.921833</v>
      </c>
      <c r="I30" s="18" t="s">
        <v>100</v>
      </c>
      <c r="J30" s="18" t="s">
        <v>96</v>
      </c>
      <c r="K30" s="18" t="s">
        <v>97</v>
      </c>
    </row>
    <row r="31" s="3" customFormat="1" ht="83" customHeight="1" spans="1:35">
      <c r="A31" s="17">
        <v>15</v>
      </c>
      <c r="B31" s="18" t="s">
        <v>101</v>
      </c>
      <c r="C31" s="18" t="s">
        <v>102</v>
      </c>
      <c r="D31" s="18" t="s">
        <v>103</v>
      </c>
      <c r="E31" s="18">
        <v>6937.08</v>
      </c>
      <c r="F31" s="18">
        <v>5590.89</v>
      </c>
      <c r="G31" s="18" t="s">
        <v>33</v>
      </c>
      <c r="H31" s="18">
        <v>5418.09</v>
      </c>
      <c r="I31" s="18" t="s">
        <v>104</v>
      </c>
      <c r="J31" s="18" t="s">
        <v>105</v>
      </c>
      <c r="K31" s="18" t="s">
        <v>106</v>
      </c>
    </row>
    <row r="32" s="3" customFormat="1" ht="77" customHeight="1" spans="1:35">
      <c r="A32" s="22">
        <v>16</v>
      </c>
      <c r="B32" s="28" t="s">
        <v>107</v>
      </c>
      <c r="C32" s="28" t="s">
        <v>108</v>
      </c>
      <c r="D32" s="28" t="s">
        <v>15</v>
      </c>
      <c r="E32" s="18">
        <v>4648.22</v>
      </c>
      <c r="F32" s="18">
        <v>399.362923</v>
      </c>
      <c r="G32" s="18" t="s">
        <v>16</v>
      </c>
      <c r="H32" s="29">
        <v>386.42664</v>
      </c>
      <c r="I32" s="23" t="s">
        <v>109</v>
      </c>
      <c r="J32" s="23">
        <v>2019.9</v>
      </c>
      <c r="K32" s="23">
        <v>2019.12</v>
      </c>
    </row>
    <row r="33" s="3" customFormat="1" ht="70" customHeight="1" spans="1:11">
      <c r="A33" s="25"/>
      <c r="B33" s="30"/>
      <c r="C33" s="30"/>
      <c r="D33" s="30"/>
      <c r="E33" s="18"/>
      <c r="F33" s="18">
        <v>415.957711</v>
      </c>
      <c r="G33" s="18" t="s">
        <v>16</v>
      </c>
      <c r="H33" s="29">
        <v>406.86</v>
      </c>
      <c r="I33" s="23" t="s">
        <v>110</v>
      </c>
      <c r="J33" s="23">
        <v>2019.9</v>
      </c>
      <c r="K33" s="23">
        <v>2019.12</v>
      </c>
    </row>
    <row r="34" s="3" customFormat="1" ht="88" customHeight="1" spans="1:11">
      <c r="A34" s="22">
        <v>17</v>
      </c>
      <c r="B34" s="28" t="s">
        <v>111</v>
      </c>
      <c r="C34" s="28" t="s">
        <v>108</v>
      </c>
      <c r="D34" s="23" t="s">
        <v>88</v>
      </c>
      <c r="E34" s="18">
        <v>3135.12</v>
      </c>
      <c r="F34" s="18">
        <v>1356.580539</v>
      </c>
      <c r="G34" s="18" t="s">
        <v>16</v>
      </c>
      <c r="H34" s="29">
        <v>1319.01218</v>
      </c>
      <c r="I34" s="23" t="s">
        <v>112</v>
      </c>
      <c r="J34" s="23">
        <v>2019.9</v>
      </c>
      <c r="K34" s="23">
        <v>2020.9</v>
      </c>
    </row>
    <row r="35" s="3" customFormat="1" ht="92" customHeight="1" spans="1:11">
      <c r="A35" s="25"/>
      <c r="B35" s="30"/>
      <c r="C35" s="30"/>
      <c r="D35" s="23" t="s">
        <v>113</v>
      </c>
      <c r="E35" s="18">
        <v>1902.49</v>
      </c>
      <c r="F35" s="18">
        <v>825.403235</v>
      </c>
      <c r="G35" s="18" t="s">
        <v>16</v>
      </c>
      <c r="H35" s="29">
        <f>801.2106</f>
        <v>801.2106</v>
      </c>
      <c r="I35" s="23" t="s">
        <v>80</v>
      </c>
      <c r="J35" s="23">
        <v>2019.9</v>
      </c>
      <c r="K35" s="23">
        <v>2020.9</v>
      </c>
    </row>
    <row r="36" s="3" customFormat="1" ht="82" customHeight="1" spans="1:11">
      <c r="A36" s="17">
        <v>18</v>
      </c>
      <c r="B36" s="23" t="s">
        <v>114</v>
      </c>
      <c r="C36" s="23" t="s">
        <v>108</v>
      </c>
      <c r="D36" s="23" t="s">
        <v>88</v>
      </c>
      <c r="E36" s="18">
        <v>1404</v>
      </c>
      <c r="F36" s="18">
        <v>599.336755</v>
      </c>
      <c r="G36" s="18" t="s">
        <v>16</v>
      </c>
      <c r="H36" s="18">
        <v>572.859831</v>
      </c>
      <c r="I36" s="23" t="s">
        <v>110</v>
      </c>
      <c r="J36" s="23">
        <v>2020.3</v>
      </c>
      <c r="K36" s="23">
        <v>2020.9</v>
      </c>
    </row>
    <row r="37" s="3" customFormat="1" ht="47" customHeight="1" spans="1:11">
      <c r="A37" s="23">
        <v>19</v>
      </c>
      <c r="B37" s="23" t="s">
        <v>87</v>
      </c>
      <c r="C37" s="23" t="s">
        <v>48</v>
      </c>
      <c r="D37" s="23" t="s">
        <v>115</v>
      </c>
      <c r="E37" s="18">
        <v>302.8</v>
      </c>
      <c r="F37" s="18">
        <v>302.8</v>
      </c>
      <c r="G37" s="23" t="s">
        <v>116</v>
      </c>
      <c r="H37" s="18">
        <v>71.5</v>
      </c>
      <c r="I37" s="23" t="s">
        <v>117</v>
      </c>
      <c r="J37" s="23">
        <v>2019.12</v>
      </c>
      <c r="K37" s="23">
        <v>2021.11</v>
      </c>
    </row>
    <row r="38" s="3" customFormat="1" ht="47" customHeight="1" spans="1:11">
      <c r="A38" s="23"/>
      <c r="B38" s="23"/>
      <c r="C38" s="23"/>
      <c r="D38" s="23"/>
      <c r="E38" s="18"/>
      <c r="F38" s="18"/>
      <c r="G38" s="23"/>
      <c r="H38" s="18">
        <v>98.49</v>
      </c>
      <c r="I38" s="23" t="s">
        <v>118</v>
      </c>
      <c r="J38" s="23">
        <v>2019.12</v>
      </c>
      <c r="K38" s="23">
        <v>2021.11</v>
      </c>
    </row>
    <row r="39" s="3" customFormat="1" ht="47" customHeight="1" spans="1:11">
      <c r="A39" s="23"/>
      <c r="B39" s="23"/>
      <c r="C39" s="23"/>
      <c r="D39" s="23"/>
      <c r="E39" s="18"/>
      <c r="F39" s="18"/>
      <c r="G39" s="23"/>
      <c r="H39" s="18">
        <v>34.73</v>
      </c>
      <c r="I39" s="23" t="s">
        <v>119</v>
      </c>
      <c r="J39" s="23">
        <v>2019.12</v>
      </c>
      <c r="K39" s="23">
        <v>2021.11</v>
      </c>
    </row>
    <row r="40" s="3" customFormat="1" ht="47" customHeight="1" spans="1:11">
      <c r="A40" s="23"/>
      <c r="B40" s="23"/>
      <c r="C40" s="23"/>
      <c r="D40" s="23"/>
      <c r="E40" s="18"/>
      <c r="F40" s="18"/>
      <c r="G40" s="23"/>
      <c r="H40" s="18">
        <v>45.02</v>
      </c>
      <c r="I40" s="23" t="s">
        <v>120</v>
      </c>
      <c r="J40" s="23">
        <v>2019.12</v>
      </c>
      <c r="K40" s="23">
        <v>2021.11</v>
      </c>
    </row>
    <row r="41" s="3" customFormat="1" ht="47" customHeight="1" spans="1:11">
      <c r="A41" s="17">
        <v>20</v>
      </c>
      <c r="B41" s="18" t="s">
        <v>121</v>
      </c>
      <c r="C41" s="18" t="s">
        <v>31</v>
      </c>
      <c r="D41" s="18" t="s">
        <v>122</v>
      </c>
      <c r="E41" s="18">
        <v>142.700395</v>
      </c>
      <c r="F41" s="18">
        <v>124.58206374</v>
      </c>
      <c r="G41" s="18" t="s">
        <v>123</v>
      </c>
      <c r="H41" s="18">
        <v>112.123857366</v>
      </c>
      <c r="I41" s="18" t="s">
        <v>124</v>
      </c>
      <c r="J41" s="18" t="s">
        <v>125</v>
      </c>
      <c r="K41" s="18" t="s">
        <v>126</v>
      </c>
    </row>
    <row r="42" s="3" customFormat="1" ht="47" customHeight="1" spans="1:11">
      <c r="A42" s="17">
        <v>21</v>
      </c>
      <c r="B42" s="20" t="s">
        <v>127</v>
      </c>
      <c r="C42" s="21" t="s">
        <v>45</v>
      </c>
      <c r="D42" s="18" t="s">
        <v>68</v>
      </c>
      <c r="E42" s="18">
        <v>1434</v>
      </c>
      <c r="F42" s="18">
        <v>1368.654615</v>
      </c>
      <c r="G42" s="18" t="s">
        <v>33</v>
      </c>
      <c r="H42" s="18">
        <v>1313.878837</v>
      </c>
      <c r="I42" s="18" t="s">
        <v>128</v>
      </c>
      <c r="J42" s="18">
        <v>2019.7</v>
      </c>
      <c r="K42" s="18">
        <v>2020.6</v>
      </c>
    </row>
    <row r="43" s="3" customFormat="1" ht="47" customHeight="1" spans="1:11">
      <c r="A43" s="17">
        <v>22</v>
      </c>
      <c r="B43" s="20" t="s">
        <v>129</v>
      </c>
      <c r="C43" s="21" t="s">
        <v>45</v>
      </c>
      <c r="D43" s="18" t="s">
        <v>68</v>
      </c>
      <c r="E43" s="18">
        <v>1000</v>
      </c>
      <c r="F43" s="18">
        <v>900.699843</v>
      </c>
      <c r="G43" s="18" t="s">
        <v>130</v>
      </c>
      <c r="H43" s="18">
        <v>854.493941</v>
      </c>
      <c r="I43" s="18" t="s">
        <v>131</v>
      </c>
      <c r="J43" s="18">
        <v>2019.7</v>
      </c>
      <c r="K43" s="18">
        <v>2020.4</v>
      </c>
    </row>
    <row r="44" s="3" customFormat="1" ht="47" customHeight="1" spans="1:11">
      <c r="A44" s="17">
        <v>23</v>
      </c>
      <c r="B44" s="18" t="s">
        <v>132</v>
      </c>
      <c r="C44" s="27" t="s">
        <v>45</v>
      </c>
      <c r="D44" s="18" t="s">
        <v>133</v>
      </c>
      <c r="E44" s="18">
        <v>500</v>
      </c>
      <c r="F44" s="18">
        <v>488.9857</v>
      </c>
      <c r="G44" s="18" t="s">
        <v>134</v>
      </c>
      <c r="H44" s="18">
        <v>462.922769</v>
      </c>
      <c r="I44" s="18" t="s">
        <v>135</v>
      </c>
      <c r="J44" s="18">
        <v>2020.3</v>
      </c>
      <c r="K44" s="18">
        <v>2020.6</v>
      </c>
    </row>
    <row r="45" s="2" customFormat="1" ht="30" customHeight="1" spans="1:11">
      <c r="A45" s="14" t="s">
        <v>136</v>
      </c>
      <c r="B45" s="15"/>
      <c r="C45" s="14"/>
      <c r="D45" s="12"/>
      <c r="E45" s="13">
        <f>SUM(E46:E62)</f>
        <v>22955.1596</v>
      </c>
      <c r="F45" s="13">
        <f>SUM(F46:F62)</f>
        <v>12835.745142</v>
      </c>
      <c r="G45" s="16"/>
      <c r="H45" s="13">
        <f>SUM(H46:H62)</f>
        <v>13011.596608</v>
      </c>
      <c r="I45" s="12"/>
      <c r="J45" s="12"/>
      <c r="K45" s="12"/>
    </row>
    <row r="46" s="3" customFormat="1" ht="46" customHeight="1" spans="1:11">
      <c r="A46" s="23">
        <v>24</v>
      </c>
      <c r="B46" s="28" t="s">
        <v>137</v>
      </c>
      <c r="C46" s="23" t="s">
        <v>48</v>
      </c>
      <c r="D46" s="23" t="s">
        <v>15</v>
      </c>
      <c r="E46" s="31">
        <v>4515</v>
      </c>
      <c r="F46" s="31"/>
      <c r="G46" s="18"/>
      <c r="H46" s="31"/>
      <c r="I46" s="23" t="s">
        <v>138</v>
      </c>
      <c r="J46" s="23" t="s">
        <v>139</v>
      </c>
      <c r="K46" s="23" t="s">
        <v>140</v>
      </c>
    </row>
    <row r="47" s="3" customFormat="1" ht="46" customHeight="1" spans="1:11">
      <c r="A47" s="23"/>
      <c r="B47" s="30"/>
      <c r="C47" s="23"/>
      <c r="D47" s="23"/>
      <c r="E47" s="32"/>
      <c r="F47" s="32"/>
      <c r="G47" s="18"/>
      <c r="H47" s="32"/>
      <c r="I47" s="23" t="s">
        <v>141</v>
      </c>
      <c r="J47" s="23" t="s">
        <v>142</v>
      </c>
      <c r="K47" s="23" t="s">
        <v>143</v>
      </c>
    </row>
    <row r="48" s="3" customFormat="1" ht="52" customHeight="1" spans="1:11">
      <c r="A48" s="17">
        <v>25</v>
      </c>
      <c r="B48" s="18" t="s">
        <v>144</v>
      </c>
      <c r="C48" s="18" t="s">
        <v>145</v>
      </c>
      <c r="D48" s="18" t="s">
        <v>39</v>
      </c>
      <c r="E48" s="18">
        <v>1289.03</v>
      </c>
      <c r="F48" s="18">
        <v>831.38</v>
      </c>
      <c r="G48" s="18" t="s">
        <v>146</v>
      </c>
      <c r="H48" s="18">
        <v>824.87</v>
      </c>
      <c r="I48" s="18" t="s">
        <v>147</v>
      </c>
      <c r="J48" s="18" t="s">
        <v>148</v>
      </c>
      <c r="K48" s="18" t="s">
        <v>149</v>
      </c>
    </row>
    <row r="49" s="3" customFormat="1" ht="73" customHeight="1" spans="1:11">
      <c r="A49" s="17">
        <v>26</v>
      </c>
      <c r="B49" s="18" t="s">
        <v>150</v>
      </c>
      <c r="C49" s="18" t="s">
        <v>145</v>
      </c>
      <c r="D49" s="18" t="s">
        <v>151</v>
      </c>
      <c r="E49" s="18">
        <v>9473.61</v>
      </c>
      <c r="F49" s="18">
        <f>4798.43+2056.32</f>
        <v>6854.75</v>
      </c>
      <c r="G49" s="18" t="s">
        <v>146</v>
      </c>
      <c r="H49" s="18">
        <f>4746.29+2033.35</f>
        <v>6779.64</v>
      </c>
      <c r="I49" s="18" t="s">
        <v>152</v>
      </c>
      <c r="J49" s="18" t="s">
        <v>153</v>
      </c>
      <c r="K49" s="18" t="s">
        <v>154</v>
      </c>
    </row>
    <row r="50" s="3" customFormat="1" ht="57" customHeight="1" spans="1:11">
      <c r="A50" s="17">
        <v>27</v>
      </c>
      <c r="B50" s="23" t="s">
        <v>155</v>
      </c>
      <c r="C50" s="23" t="s">
        <v>108</v>
      </c>
      <c r="D50" s="23" t="s">
        <v>63</v>
      </c>
      <c r="E50" s="18">
        <v>740</v>
      </c>
      <c r="F50" s="18">
        <v>382.802844</v>
      </c>
      <c r="G50" s="18" t="s">
        <v>156</v>
      </c>
      <c r="H50" s="18">
        <v>325.382417</v>
      </c>
      <c r="I50" s="23" t="s">
        <v>80</v>
      </c>
      <c r="J50" s="23">
        <v>2020.8</v>
      </c>
      <c r="K50" s="20" t="s">
        <v>157</v>
      </c>
    </row>
    <row r="51" s="3" customFormat="1" ht="81" customHeight="1" spans="1:11">
      <c r="A51" s="22">
        <v>28</v>
      </c>
      <c r="B51" s="28" t="s">
        <v>158</v>
      </c>
      <c r="C51" s="28" t="s">
        <v>108</v>
      </c>
      <c r="D51" s="23" t="s">
        <v>159</v>
      </c>
      <c r="E51" s="18">
        <v>1300</v>
      </c>
      <c r="F51" s="18">
        <v>860.746821</v>
      </c>
      <c r="G51" s="18" t="s">
        <v>156</v>
      </c>
      <c r="H51" s="18">
        <v>820.359196</v>
      </c>
      <c r="I51" s="23" t="s">
        <v>147</v>
      </c>
      <c r="J51" s="20" t="s">
        <v>157</v>
      </c>
      <c r="K51" s="23">
        <v>2021.2</v>
      </c>
    </row>
    <row r="52" s="3" customFormat="1" ht="68" customHeight="1" spans="1:11">
      <c r="A52" s="25"/>
      <c r="B52" s="30"/>
      <c r="C52" s="30"/>
      <c r="D52" s="23" t="s">
        <v>113</v>
      </c>
      <c r="E52" s="18">
        <v>960</v>
      </c>
      <c r="F52" s="18">
        <v>717.173815</v>
      </c>
      <c r="G52" s="18" t="s">
        <v>156</v>
      </c>
      <c r="H52" s="18">
        <v>686.457146</v>
      </c>
      <c r="I52" s="23" t="s">
        <v>160</v>
      </c>
      <c r="J52" s="20" t="s">
        <v>157</v>
      </c>
      <c r="K52" s="23">
        <v>2021.2</v>
      </c>
    </row>
    <row r="53" s="3" customFormat="1" ht="46" customHeight="1" spans="1:11">
      <c r="A53" s="17">
        <v>29</v>
      </c>
      <c r="B53" s="23" t="s">
        <v>87</v>
      </c>
      <c r="C53" s="23" t="s">
        <v>48</v>
      </c>
      <c r="D53" s="23" t="s">
        <v>115</v>
      </c>
      <c r="E53" s="18">
        <v>349</v>
      </c>
      <c r="F53" s="18"/>
      <c r="G53" s="23" t="s">
        <v>161</v>
      </c>
      <c r="H53" s="18">
        <v>60.308134</v>
      </c>
      <c r="I53" s="23" t="s">
        <v>162</v>
      </c>
      <c r="J53" s="23">
        <v>2020.7</v>
      </c>
      <c r="K53" s="23">
        <v>2020.12</v>
      </c>
    </row>
    <row r="54" s="3" customFormat="1" ht="46" customHeight="1" spans="1:11">
      <c r="A54" s="17"/>
      <c r="B54" s="23"/>
      <c r="C54" s="23"/>
      <c r="D54" s="23"/>
      <c r="E54" s="18"/>
      <c r="F54" s="18"/>
      <c r="G54" s="23"/>
      <c r="H54" s="18">
        <v>125.784894</v>
      </c>
      <c r="I54" s="23" t="s">
        <v>163</v>
      </c>
      <c r="J54" s="23">
        <v>2020.7</v>
      </c>
      <c r="K54" s="23">
        <v>2020.12</v>
      </c>
    </row>
    <row r="55" s="3" customFormat="1" ht="46" customHeight="1" spans="1:11">
      <c r="A55" s="17"/>
      <c r="B55" s="23"/>
      <c r="C55" s="23"/>
      <c r="D55" s="23"/>
      <c r="E55" s="18"/>
      <c r="F55" s="18"/>
      <c r="G55" s="23"/>
      <c r="H55" s="18">
        <v>54.52</v>
      </c>
      <c r="I55" s="23" t="s">
        <v>120</v>
      </c>
      <c r="J55" s="23">
        <v>2020.7</v>
      </c>
      <c r="K55" s="23">
        <v>2020.12</v>
      </c>
    </row>
    <row r="56" s="3" customFormat="1" ht="46" customHeight="1" spans="1:11">
      <c r="A56" s="17"/>
      <c r="B56" s="23"/>
      <c r="C56" s="23"/>
      <c r="D56" s="23"/>
      <c r="E56" s="18"/>
      <c r="F56" s="18"/>
      <c r="G56" s="23"/>
      <c r="H56" s="18">
        <v>8.33</v>
      </c>
      <c r="I56" s="23" t="s">
        <v>119</v>
      </c>
      <c r="J56" s="23">
        <v>2020.7</v>
      </c>
      <c r="K56" s="23">
        <v>2020.12</v>
      </c>
    </row>
    <row r="57" s="3" customFormat="1" ht="46" customHeight="1" spans="1:11">
      <c r="A57" s="17">
        <v>30</v>
      </c>
      <c r="B57" s="28" t="s">
        <v>47</v>
      </c>
      <c r="C57" s="23" t="s">
        <v>48</v>
      </c>
      <c r="D57" s="23" t="s">
        <v>49</v>
      </c>
      <c r="E57" s="18">
        <v>360</v>
      </c>
      <c r="F57" s="18"/>
      <c r="G57" s="23" t="s">
        <v>164</v>
      </c>
      <c r="H57" s="18">
        <v>109</v>
      </c>
      <c r="I57" s="23" t="s">
        <v>165</v>
      </c>
      <c r="J57" s="23">
        <v>2020.1</v>
      </c>
      <c r="K57" s="23">
        <v>2022.1</v>
      </c>
    </row>
    <row r="58" s="3" customFormat="1" ht="46" customHeight="1" spans="1:11">
      <c r="A58" s="17"/>
      <c r="B58" s="30"/>
      <c r="C58" s="23" t="s">
        <v>48</v>
      </c>
      <c r="D58" s="23" t="s">
        <v>49</v>
      </c>
      <c r="E58" s="18">
        <v>360</v>
      </c>
      <c r="F58" s="18"/>
      <c r="G58" s="23" t="s">
        <v>164</v>
      </c>
      <c r="H58" s="18">
        <v>97.9</v>
      </c>
      <c r="I58" s="23" t="s">
        <v>166</v>
      </c>
      <c r="J58" s="23">
        <v>2020.1</v>
      </c>
      <c r="K58" s="23">
        <v>2022.1</v>
      </c>
    </row>
    <row r="59" s="3" customFormat="1" ht="86" customHeight="1" spans="1:11">
      <c r="A59" s="17">
        <v>31</v>
      </c>
      <c r="B59" s="31" t="s">
        <v>167</v>
      </c>
      <c r="C59" s="31" t="s">
        <v>168</v>
      </c>
      <c r="D59" s="18" t="s">
        <v>169</v>
      </c>
      <c r="E59" s="18">
        <v>2153.79</v>
      </c>
      <c r="F59" s="18">
        <v>873.9271</v>
      </c>
      <c r="G59" s="18" t="s">
        <v>170</v>
      </c>
      <c r="H59" s="18">
        <v>847.7228</v>
      </c>
      <c r="I59" s="18" t="s">
        <v>171</v>
      </c>
      <c r="J59" s="18" t="s">
        <v>172</v>
      </c>
      <c r="K59" s="18" t="s">
        <v>173</v>
      </c>
    </row>
    <row r="60" s="3" customFormat="1" ht="73" customHeight="1" spans="1:11">
      <c r="A60" s="17"/>
      <c r="B60" s="32"/>
      <c r="C60" s="32"/>
      <c r="D60" s="18" t="s">
        <v>174</v>
      </c>
      <c r="E60" s="18"/>
      <c r="F60" s="18">
        <v>1002.5916</v>
      </c>
      <c r="G60" s="18"/>
      <c r="H60" s="18">
        <v>990.6259</v>
      </c>
      <c r="I60" s="18" t="s">
        <v>175</v>
      </c>
      <c r="J60" s="18" t="s">
        <v>172</v>
      </c>
      <c r="K60" s="18" t="s">
        <v>29</v>
      </c>
    </row>
    <row r="61" s="3" customFormat="1" ht="47" customHeight="1" spans="1:11">
      <c r="A61" s="17">
        <v>32</v>
      </c>
      <c r="B61" s="18" t="s">
        <v>176</v>
      </c>
      <c r="C61" s="18" t="s">
        <v>31</v>
      </c>
      <c r="D61" s="18" t="s">
        <v>177</v>
      </c>
      <c r="E61" s="18">
        <v>267.0796</v>
      </c>
      <c r="F61" s="18">
        <v>240.3716</v>
      </c>
      <c r="G61" s="18" t="s">
        <v>178</v>
      </c>
      <c r="H61" s="18">
        <v>240.3716</v>
      </c>
      <c r="I61" s="18" t="s">
        <v>179</v>
      </c>
      <c r="J61" s="18" t="s">
        <v>180</v>
      </c>
      <c r="K61" s="18" t="s">
        <v>181</v>
      </c>
    </row>
    <row r="62" s="3" customFormat="1" ht="49" customHeight="1" spans="1:11">
      <c r="A62" s="17">
        <v>33</v>
      </c>
      <c r="B62" s="18" t="s">
        <v>182</v>
      </c>
      <c r="C62" s="27" t="s">
        <v>45</v>
      </c>
      <c r="D62" s="18" t="s">
        <v>103</v>
      </c>
      <c r="E62" s="18">
        <v>1187.65</v>
      </c>
      <c r="F62" s="18">
        <v>1072.001362</v>
      </c>
      <c r="G62" s="18" t="s">
        <v>183</v>
      </c>
      <c r="H62" s="18">
        <v>1040.324521</v>
      </c>
      <c r="I62" s="18" t="s">
        <v>184</v>
      </c>
      <c r="J62" s="18">
        <v>2020.7</v>
      </c>
      <c r="K62" s="18">
        <v>2020.11</v>
      </c>
    </row>
    <row r="63" s="2" customFormat="1" ht="30" customHeight="1" spans="1:11">
      <c r="A63" s="33" t="s">
        <v>185</v>
      </c>
      <c r="B63" s="34"/>
      <c r="C63" s="33"/>
      <c r="D63" s="35"/>
      <c r="E63" s="36">
        <f>SUM(E64:E78)</f>
        <v>26116.0228</v>
      </c>
      <c r="F63" s="36"/>
      <c r="G63" s="37"/>
      <c r="H63" s="36"/>
      <c r="I63" s="35"/>
      <c r="J63" s="35"/>
      <c r="K63" s="35"/>
    </row>
    <row r="64" s="5" customFormat="1" ht="58" customHeight="1" spans="1:11">
      <c r="A64" s="17">
        <v>34</v>
      </c>
      <c r="B64" s="18" t="s">
        <v>186</v>
      </c>
      <c r="C64" s="18" t="s">
        <v>48</v>
      </c>
      <c r="D64" s="18" t="s">
        <v>39</v>
      </c>
      <c r="E64" s="18">
        <v>908.72</v>
      </c>
      <c r="F64" s="18">
        <v>814.62</v>
      </c>
      <c r="G64" s="18"/>
      <c r="H64" s="18">
        <v>814.62</v>
      </c>
      <c r="I64" s="18" t="s">
        <v>187</v>
      </c>
      <c r="J64" s="18" t="s">
        <v>188</v>
      </c>
      <c r="K64" s="18" t="s">
        <v>189</v>
      </c>
    </row>
    <row r="65" s="6" customFormat="1" ht="152" customHeight="1" spans="1:12">
      <c r="A65" s="17">
        <v>35</v>
      </c>
      <c r="B65" s="18" t="s">
        <v>190</v>
      </c>
      <c r="C65" s="18" t="s">
        <v>62</v>
      </c>
      <c r="D65" s="18" t="s">
        <v>191</v>
      </c>
      <c r="E65" s="18">
        <v>8645</v>
      </c>
      <c r="F65" s="18">
        <v>5038.09</v>
      </c>
      <c r="G65" s="18" t="s">
        <v>192</v>
      </c>
      <c r="H65" s="18">
        <v>4570.31</v>
      </c>
      <c r="I65" s="18" t="s">
        <v>193</v>
      </c>
      <c r="J65" s="18" t="s">
        <v>194</v>
      </c>
      <c r="K65" s="18" t="s">
        <v>195</v>
      </c>
    </row>
    <row r="66" s="5" customFormat="1" ht="160" customHeight="1" spans="1:12">
      <c r="A66" s="17">
        <v>36</v>
      </c>
      <c r="B66" s="18" t="s">
        <v>196</v>
      </c>
      <c r="C66" s="18" t="s">
        <v>62</v>
      </c>
      <c r="D66" s="18" t="s">
        <v>197</v>
      </c>
      <c r="E66" s="18">
        <v>8341.74</v>
      </c>
      <c r="F66" s="18">
        <v>6464.97</v>
      </c>
      <c r="G66" s="18" t="s">
        <v>170</v>
      </c>
      <c r="H66" s="18">
        <v>6359.61</v>
      </c>
      <c r="I66" s="18" t="s">
        <v>198</v>
      </c>
      <c r="J66" s="18" t="s">
        <v>199</v>
      </c>
      <c r="K66" s="18" t="s">
        <v>200</v>
      </c>
    </row>
    <row r="67" s="5" customFormat="1" ht="58" customHeight="1" spans="1:12">
      <c r="A67" s="17">
        <v>37</v>
      </c>
      <c r="B67" s="23" t="s">
        <v>201</v>
      </c>
      <c r="C67" s="23" t="s">
        <v>108</v>
      </c>
      <c r="D67" s="23" t="s">
        <v>103</v>
      </c>
      <c r="E67" s="18">
        <v>1764.9</v>
      </c>
      <c r="F67" s="18">
        <v>870.281739</v>
      </c>
      <c r="G67" s="18" t="s">
        <v>202</v>
      </c>
      <c r="H67" s="18">
        <v>853.341823</v>
      </c>
      <c r="I67" s="23" t="s">
        <v>110</v>
      </c>
      <c r="J67" s="20" t="s">
        <v>203</v>
      </c>
      <c r="K67" s="20" t="s">
        <v>204</v>
      </c>
    </row>
    <row r="68" s="5" customFormat="1" ht="68" customHeight="1" spans="1:12">
      <c r="A68" s="17">
        <v>38</v>
      </c>
      <c r="B68" s="38" t="s">
        <v>205</v>
      </c>
      <c r="C68" s="23" t="s">
        <v>108</v>
      </c>
      <c r="D68" s="23" t="s">
        <v>206</v>
      </c>
      <c r="E68" s="18">
        <v>2482.16</v>
      </c>
      <c r="F68" s="18">
        <v>1000.165412</v>
      </c>
      <c r="G68" s="18" t="s">
        <v>202</v>
      </c>
      <c r="H68" s="18">
        <v>980.8621</v>
      </c>
      <c r="I68" s="23" t="s">
        <v>147</v>
      </c>
      <c r="J68" s="20" t="s">
        <v>207</v>
      </c>
      <c r="K68" s="20" t="s">
        <v>208</v>
      </c>
    </row>
    <row r="69" s="5" customFormat="1" ht="70" customHeight="1" spans="1:12">
      <c r="A69" s="17">
        <v>39</v>
      </c>
      <c r="B69" s="23" t="s">
        <v>209</v>
      </c>
      <c r="C69" s="23" t="s">
        <v>14</v>
      </c>
      <c r="D69" s="23" t="s">
        <v>15</v>
      </c>
      <c r="E69" s="18">
        <v>1163.83</v>
      </c>
      <c r="F69" s="18">
        <v>959.934682</v>
      </c>
      <c r="G69" s="18" t="s">
        <v>210</v>
      </c>
      <c r="H69" s="18">
        <v>933.5501</v>
      </c>
      <c r="I69" s="23" t="s">
        <v>211</v>
      </c>
      <c r="J69" s="23" t="s">
        <v>212</v>
      </c>
      <c r="K69" s="23" t="s">
        <v>213</v>
      </c>
    </row>
    <row r="70" s="5" customFormat="1" ht="46" customHeight="1" spans="1:12">
      <c r="A70" s="23">
        <v>40</v>
      </c>
      <c r="B70" s="23" t="s">
        <v>87</v>
      </c>
      <c r="C70" s="23" t="s">
        <v>48</v>
      </c>
      <c r="D70" s="23" t="s">
        <v>115</v>
      </c>
      <c r="E70" s="18">
        <v>359.1</v>
      </c>
      <c r="F70" s="18"/>
      <c r="G70" s="23" t="s">
        <v>214</v>
      </c>
      <c r="H70" s="18">
        <v>125.26</v>
      </c>
      <c r="I70" s="23" t="s">
        <v>215</v>
      </c>
      <c r="J70" s="23">
        <v>2021.3</v>
      </c>
      <c r="K70" s="18">
        <v>2021.11</v>
      </c>
    </row>
    <row r="71" s="5" customFormat="1" ht="46" customHeight="1" spans="1:12">
      <c r="A71" s="23"/>
      <c r="B71" s="23"/>
      <c r="C71" s="23"/>
      <c r="D71" s="23"/>
      <c r="E71" s="18"/>
      <c r="F71" s="18"/>
      <c r="G71" s="23" t="s">
        <v>214</v>
      </c>
      <c r="H71" s="18">
        <v>36.33</v>
      </c>
      <c r="I71" s="23" t="s">
        <v>119</v>
      </c>
      <c r="J71" s="23">
        <v>2021.3</v>
      </c>
      <c r="K71" s="23">
        <v>2021.11</v>
      </c>
    </row>
    <row r="72" s="5" customFormat="1" ht="46" customHeight="1" spans="1:12">
      <c r="A72" s="23"/>
      <c r="B72" s="23"/>
      <c r="C72" s="23"/>
      <c r="D72" s="23"/>
      <c r="E72" s="18"/>
      <c r="F72" s="18"/>
      <c r="G72" s="23" t="s">
        <v>214</v>
      </c>
      <c r="H72" s="18">
        <v>42.9</v>
      </c>
      <c r="I72" s="23" t="s">
        <v>120</v>
      </c>
      <c r="J72" s="23">
        <v>2021.3</v>
      </c>
      <c r="K72" s="23">
        <v>2021.11</v>
      </c>
    </row>
    <row r="73" s="5" customFormat="1" ht="46" customHeight="1" spans="1:12">
      <c r="A73" s="17">
        <v>41</v>
      </c>
      <c r="B73" s="23" t="s">
        <v>216</v>
      </c>
      <c r="C73" s="23" t="s">
        <v>48</v>
      </c>
      <c r="D73" s="23" t="s">
        <v>15</v>
      </c>
      <c r="E73" s="18">
        <v>179.6</v>
      </c>
      <c r="F73" s="18"/>
      <c r="G73" s="23" t="s">
        <v>89</v>
      </c>
      <c r="H73" s="18">
        <v>84.97</v>
      </c>
      <c r="I73" s="23" t="s">
        <v>217</v>
      </c>
      <c r="J73" s="23">
        <v>2021.11</v>
      </c>
      <c r="K73" s="23">
        <v>2021.12</v>
      </c>
    </row>
    <row r="74" s="5" customFormat="1" ht="46" customHeight="1" spans="1:12">
      <c r="A74" s="22"/>
      <c r="B74" s="28"/>
      <c r="C74" s="28"/>
      <c r="D74" s="28"/>
      <c r="E74" s="31"/>
      <c r="F74" s="31"/>
      <c r="G74" s="28"/>
      <c r="H74" s="31">
        <v>33.73</v>
      </c>
      <c r="I74" s="28" t="s">
        <v>119</v>
      </c>
      <c r="J74" s="28">
        <v>2021.11</v>
      </c>
      <c r="K74" s="28">
        <v>2021.12</v>
      </c>
    </row>
    <row r="75" s="5" customFormat="1" ht="52" customHeight="1" spans="1:12">
      <c r="A75" s="17">
        <v>42</v>
      </c>
      <c r="B75" s="18" t="s">
        <v>218</v>
      </c>
      <c r="C75" s="18" t="s">
        <v>168</v>
      </c>
      <c r="D75" s="18" t="s">
        <v>219</v>
      </c>
      <c r="E75" s="18">
        <v>570.03</v>
      </c>
      <c r="F75" s="18">
        <v>150.47568</v>
      </c>
      <c r="G75" s="18" t="s">
        <v>192</v>
      </c>
      <c r="H75" s="18">
        <v>134.21562</v>
      </c>
      <c r="I75" s="18" t="s">
        <v>171</v>
      </c>
      <c r="J75" s="18" t="s">
        <v>220</v>
      </c>
      <c r="K75" s="18" t="s">
        <v>221</v>
      </c>
      <c r="L75" s="39"/>
    </row>
    <row r="76" s="5" customFormat="1" ht="53" customHeight="1" spans="1:12">
      <c r="A76" s="17">
        <v>43</v>
      </c>
      <c r="B76" s="18" t="s">
        <v>222</v>
      </c>
      <c r="C76" s="18" t="s">
        <v>168</v>
      </c>
      <c r="D76" s="18" t="s">
        <v>219</v>
      </c>
      <c r="E76" s="18"/>
      <c r="F76" s="18">
        <v>293.227057</v>
      </c>
      <c r="G76" s="18" t="s">
        <v>178</v>
      </c>
      <c r="H76" s="18">
        <v>292</v>
      </c>
      <c r="I76" s="18" t="s">
        <v>175</v>
      </c>
      <c r="J76" s="18" t="s">
        <v>223</v>
      </c>
      <c r="K76" s="18" t="s">
        <v>221</v>
      </c>
      <c r="L76" s="39"/>
    </row>
    <row r="77" s="5" customFormat="1" ht="57" customHeight="1" spans="1:12">
      <c r="A77" s="17">
        <v>44</v>
      </c>
      <c r="B77" s="18" t="s">
        <v>224</v>
      </c>
      <c r="C77" s="18" t="s">
        <v>31</v>
      </c>
      <c r="D77" s="18" t="s">
        <v>225</v>
      </c>
      <c r="E77" s="18">
        <v>300.9428</v>
      </c>
      <c r="F77" s="18">
        <v>296.2817</v>
      </c>
      <c r="G77" s="18" t="s">
        <v>33</v>
      </c>
      <c r="H77" s="18">
        <v>204.5</v>
      </c>
      <c r="I77" s="18" t="s">
        <v>226</v>
      </c>
      <c r="J77" s="18" t="s">
        <v>227</v>
      </c>
      <c r="K77" s="18" t="s">
        <v>228</v>
      </c>
    </row>
    <row r="78" s="5" customFormat="1" ht="67" customHeight="1" spans="1:12">
      <c r="A78" s="17">
        <v>45</v>
      </c>
      <c r="B78" s="18" t="s">
        <v>229</v>
      </c>
      <c r="C78" s="27" t="s">
        <v>45</v>
      </c>
      <c r="D78" s="18" t="s">
        <v>63</v>
      </c>
      <c r="E78" s="18">
        <v>1400</v>
      </c>
      <c r="F78" s="18">
        <v>1375.986305</v>
      </c>
      <c r="G78" s="18" t="s">
        <v>230</v>
      </c>
      <c r="H78" s="18">
        <v>1349.842565</v>
      </c>
      <c r="I78" s="18" t="s">
        <v>231</v>
      </c>
      <c r="J78" s="18">
        <v>2021.7</v>
      </c>
      <c r="K78" s="18">
        <v>2022.5</v>
      </c>
    </row>
    <row r="79" s="2" customFormat="1" ht="30" customHeight="1" spans="1:12">
      <c r="A79" s="40" t="s">
        <v>232</v>
      </c>
      <c r="B79" s="41"/>
      <c r="C79" s="40"/>
      <c r="D79" s="42"/>
      <c r="E79" s="43">
        <f>SUM(E80:E98)</f>
        <v>15106.48</v>
      </c>
      <c r="F79" s="43">
        <f>SUM(F80:F98)</f>
        <v>8225.015698</v>
      </c>
      <c r="G79" s="43">
        <f>SUM(G80:G98)</f>
        <v>0</v>
      </c>
      <c r="H79" s="43">
        <f>SUM(H80:H98)</f>
        <v>8313.586862</v>
      </c>
      <c r="I79" s="42"/>
      <c r="J79" s="42"/>
      <c r="K79" s="42"/>
    </row>
    <row r="80" s="3" customFormat="1" ht="71" customHeight="1" spans="1:12">
      <c r="A80" s="23">
        <v>46</v>
      </c>
      <c r="B80" s="23" t="s">
        <v>233</v>
      </c>
      <c r="C80" s="23" t="s">
        <v>14</v>
      </c>
      <c r="D80" s="23" t="s">
        <v>15</v>
      </c>
      <c r="E80" s="18">
        <v>1331.73</v>
      </c>
      <c r="F80" s="18">
        <v>513.015618</v>
      </c>
      <c r="G80" s="18" t="s">
        <v>234</v>
      </c>
      <c r="H80" s="18">
        <v>488.260056</v>
      </c>
      <c r="I80" s="23" t="s">
        <v>235</v>
      </c>
      <c r="J80" s="23" t="s">
        <v>236</v>
      </c>
      <c r="K80" s="23" t="s">
        <v>237</v>
      </c>
    </row>
    <row r="81" s="3" customFormat="1" ht="57" customHeight="1" spans="1:35">
      <c r="A81" s="23"/>
      <c r="B81" s="23"/>
      <c r="C81" s="23"/>
      <c r="D81" s="23"/>
      <c r="E81" s="18"/>
      <c r="F81" s="18">
        <v>355.956345</v>
      </c>
      <c r="G81" s="18"/>
      <c r="H81" s="18">
        <v>337.197446</v>
      </c>
      <c r="I81" s="23" t="s">
        <v>80</v>
      </c>
      <c r="J81" s="23" t="s">
        <v>236</v>
      </c>
      <c r="K81" s="23" t="s">
        <v>237</v>
      </c>
    </row>
    <row r="82" s="3" customFormat="1" ht="46" customHeight="1" spans="1:35">
      <c r="A82" s="23">
        <v>47</v>
      </c>
      <c r="B82" s="23" t="s">
        <v>87</v>
      </c>
      <c r="C82" s="23" t="s">
        <v>48</v>
      </c>
      <c r="D82" s="23" t="s">
        <v>15</v>
      </c>
      <c r="E82" s="18">
        <v>262.5</v>
      </c>
      <c r="F82" s="18"/>
      <c r="G82" s="23" t="s">
        <v>161</v>
      </c>
      <c r="H82" s="18">
        <v>82.24</v>
      </c>
      <c r="I82" s="23" t="s">
        <v>162</v>
      </c>
      <c r="J82" s="23" t="s">
        <v>238</v>
      </c>
      <c r="K82" s="23" t="s">
        <v>239</v>
      </c>
    </row>
    <row r="83" s="3" customFormat="1" ht="46" customHeight="1" spans="1:35">
      <c r="A83" s="23"/>
      <c r="B83" s="23"/>
      <c r="C83" s="23"/>
      <c r="D83" s="23"/>
      <c r="E83" s="18"/>
      <c r="F83" s="18"/>
      <c r="G83" s="23"/>
      <c r="H83" s="18">
        <v>80.73</v>
      </c>
      <c r="I83" s="23" t="s">
        <v>240</v>
      </c>
      <c r="J83" s="23" t="s">
        <v>238</v>
      </c>
      <c r="K83" s="23" t="s">
        <v>239</v>
      </c>
    </row>
    <row r="84" s="3" customFormat="1" ht="46" customHeight="1" spans="1:35">
      <c r="A84" s="23"/>
      <c r="B84" s="23"/>
      <c r="C84" s="23"/>
      <c r="D84" s="23"/>
      <c r="E84" s="18"/>
      <c r="F84" s="18"/>
      <c r="G84" s="23"/>
      <c r="H84" s="18">
        <v>36.49</v>
      </c>
      <c r="I84" s="23" t="s">
        <v>119</v>
      </c>
      <c r="J84" s="23" t="s">
        <v>238</v>
      </c>
      <c r="K84" s="23" t="s">
        <v>239</v>
      </c>
    </row>
    <row r="85" s="3" customFormat="1" ht="46" customHeight="1" spans="1:35">
      <c r="A85" s="23"/>
      <c r="B85" s="23"/>
      <c r="C85" s="23"/>
      <c r="D85" s="23"/>
      <c r="E85" s="18"/>
      <c r="F85" s="18"/>
      <c r="G85" s="23"/>
      <c r="H85" s="18">
        <v>47.28</v>
      </c>
      <c r="I85" s="23" t="s">
        <v>120</v>
      </c>
      <c r="J85" s="23" t="s">
        <v>238</v>
      </c>
      <c r="K85" s="23" t="s">
        <v>239</v>
      </c>
    </row>
    <row r="86" s="3" customFormat="1" ht="46" customHeight="1" spans="1:35">
      <c r="A86" s="23">
        <v>48</v>
      </c>
      <c r="B86" s="23" t="s">
        <v>216</v>
      </c>
      <c r="C86" s="23" t="s">
        <v>48</v>
      </c>
      <c r="D86" s="23" t="s">
        <v>15</v>
      </c>
      <c r="E86" s="18">
        <v>147.3</v>
      </c>
      <c r="F86" s="18"/>
      <c r="G86" s="23" t="s">
        <v>241</v>
      </c>
      <c r="H86" s="18">
        <v>46.73</v>
      </c>
      <c r="I86" s="23" t="s">
        <v>162</v>
      </c>
      <c r="J86" s="23">
        <v>2022.5</v>
      </c>
      <c r="K86" s="23">
        <v>2022.11</v>
      </c>
    </row>
    <row r="87" s="3" customFormat="1" ht="46" customHeight="1" spans="1:35">
      <c r="A87" s="23"/>
      <c r="B87" s="23"/>
      <c r="C87" s="23"/>
      <c r="D87" s="23"/>
      <c r="E87" s="18"/>
      <c r="F87" s="18"/>
      <c r="G87" s="23"/>
      <c r="H87" s="18">
        <v>34.55</v>
      </c>
      <c r="I87" s="23" t="s">
        <v>119</v>
      </c>
      <c r="J87" s="23">
        <v>2022.5</v>
      </c>
      <c r="K87" s="23">
        <v>2022.11</v>
      </c>
    </row>
    <row r="88" s="3" customFormat="1" ht="46" customHeight="1" spans="1:35">
      <c r="A88" s="23"/>
      <c r="B88" s="23"/>
      <c r="C88" s="23"/>
      <c r="D88" s="23"/>
      <c r="E88" s="18"/>
      <c r="F88" s="18"/>
      <c r="G88" s="23"/>
      <c r="H88" s="18">
        <v>27.08</v>
      </c>
      <c r="I88" s="23" t="s">
        <v>120</v>
      </c>
      <c r="J88" s="23">
        <v>2022.5</v>
      </c>
      <c r="K88" s="23">
        <v>2022.11</v>
      </c>
    </row>
    <row r="89" s="1" customFormat="1" ht="54" customHeight="1" spans="1:35">
      <c r="A89" s="17">
        <v>49</v>
      </c>
      <c r="B89" s="18" t="s">
        <v>242</v>
      </c>
      <c r="C89" s="18" t="s">
        <v>62</v>
      </c>
      <c r="D89" s="18" t="s">
        <v>191</v>
      </c>
      <c r="E89" s="18">
        <v>5399</v>
      </c>
      <c r="F89" s="18">
        <v>2746.41</v>
      </c>
      <c r="G89" s="18" t="s">
        <v>123</v>
      </c>
      <c r="H89" s="18">
        <v>2708.79</v>
      </c>
      <c r="I89" s="18" t="s">
        <v>243</v>
      </c>
      <c r="J89" s="18" t="s">
        <v>244</v>
      </c>
      <c r="K89" s="18"/>
    </row>
    <row r="90" s="3" customFormat="1" ht="62" customHeight="1" spans="1:35">
      <c r="A90" s="17">
        <v>50</v>
      </c>
      <c r="B90" s="23" t="s">
        <v>245</v>
      </c>
      <c r="C90" s="23" t="s">
        <v>108</v>
      </c>
      <c r="D90" s="23" t="s">
        <v>246</v>
      </c>
      <c r="E90" s="18">
        <v>360.9</v>
      </c>
      <c r="F90" s="18">
        <v>340.855895</v>
      </c>
      <c r="G90" s="18" t="s">
        <v>247</v>
      </c>
      <c r="H90" s="18">
        <v>289.727511</v>
      </c>
      <c r="I90" s="44" t="s">
        <v>248</v>
      </c>
      <c r="J90" s="20">
        <v>2022.06</v>
      </c>
      <c r="K90" s="20">
        <v>2022.09</v>
      </c>
    </row>
    <row r="91" s="4" customFormat="1" ht="59" customHeight="1" spans="1:35">
      <c r="A91" s="17">
        <v>51</v>
      </c>
      <c r="B91" s="18" t="s">
        <v>249</v>
      </c>
      <c r="C91" s="18" t="s">
        <v>48</v>
      </c>
      <c r="D91" s="18" t="s">
        <v>250</v>
      </c>
      <c r="E91" s="18">
        <v>4255.21</v>
      </c>
      <c r="F91" s="18">
        <v>1541.9906</v>
      </c>
      <c r="G91" s="18" t="s">
        <v>251</v>
      </c>
      <c r="H91" s="18">
        <v>1523.3337</v>
      </c>
      <c r="I91" s="18" t="s">
        <v>252</v>
      </c>
      <c r="J91" s="18" t="s">
        <v>253</v>
      </c>
      <c r="K91" s="18" t="s">
        <v>254</v>
      </c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</row>
    <row r="92" s="3" customFormat="1" ht="46" customHeight="1" spans="1:35">
      <c r="A92" s="17">
        <v>52</v>
      </c>
      <c r="B92" s="31" t="s">
        <v>255</v>
      </c>
      <c r="C92" s="18" t="s">
        <v>48</v>
      </c>
      <c r="D92" s="18" t="s">
        <v>39</v>
      </c>
      <c r="E92" s="18">
        <v>1550</v>
      </c>
      <c r="F92" s="18">
        <v>327.2</v>
      </c>
      <c r="G92" s="18" t="s">
        <v>230</v>
      </c>
      <c r="H92" s="18">
        <v>327.2</v>
      </c>
      <c r="I92" s="18" t="s">
        <v>256</v>
      </c>
      <c r="J92" s="18" t="s">
        <v>228</v>
      </c>
      <c r="K92" s="18" t="s">
        <v>257</v>
      </c>
    </row>
    <row r="93" s="3" customFormat="1" ht="46" customHeight="1" spans="1:35">
      <c r="A93" s="17"/>
      <c r="B93" s="45"/>
      <c r="C93" s="18"/>
      <c r="D93" s="18"/>
      <c r="E93" s="18"/>
      <c r="F93" s="18">
        <v>308.62</v>
      </c>
      <c r="G93" s="18"/>
      <c r="H93" s="18">
        <v>308.62</v>
      </c>
      <c r="I93" s="18" t="s">
        <v>258</v>
      </c>
      <c r="J93" s="18"/>
      <c r="K93" s="18"/>
    </row>
    <row r="94" s="3" customFormat="1" ht="46" customHeight="1" spans="1:35">
      <c r="A94" s="17"/>
      <c r="B94" s="45"/>
      <c r="C94" s="18"/>
      <c r="D94" s="18"/>
      <c r="E94" s="18"/>
      <c r="F94" s="18">
        <v>313.67</v>
      </c>
      <c r="G94" s="18"/>
      <c r="H94" s="18">
        <v>313.67</v>
      </c>
      <c r="I94" s="18" t="s">
        <v>64</v>
      </c>
      <c r="J94" s="18"/>
      <c r="K94" s="18"/>
    </row>
    <row r="95" s="3" customFormat="1" ht="46" customHeight="1" spans="1:35">
      <c r="A95" s="17"/>
      <c r="B95" s="32"/>
      <c r="C95" s="18"/>
      <c r="D95" s="18"/>
      <c r="E95" s="18"/>
      <c r="F95" s="18">
        <v>223.87</v>
      </c>
      <c r="G95" s="18"/>
      <c r="H95" s="18">
        <v>223.87</v>
      </c>
      <c r="I95" s="18" t="s">
        <v>259</v>
      </c>
      <c r="J95" s="18"/>
      <c r="K95" s="18"/>
    </row>
    <row r="96" s="1" customFormat="1" ht="48" customHeight="1" spans="1:35">
      <c r="A96" s="17">
        <v>53</v>
      </c>
      <c r="B96" s="23" t="s">
        <v>260</v>
      </c>
      <c r="C96" s="23" t="s">
        <v>48</v>
      </c>
      <c r="D96" s="23" t="s">
        <v>15</v>
      </c>
      <c r="E96" s="18">
        <v>340.99</v>
      </c>
      <c r="F96" s="18">
        <v>257.1</v>
      </c>
      <c r="G96" s="18" t="s">
        <v>261</v>
      </c>
      <c r="H96" s="18">
        <v>243.4305</v>
      </c>
      <c r="I96" s="23" t="s">
        <v>226</v>
      </c>
      <c r="J96" s="23" t="s">
        <v>262</v>
      </c>
      <c r="K96" s="23" t="s">
        <v>263</v>
      </c>
    </row>
    <row r="97" s="3" customFormat="1" ht="46" customHeight="1" spans="1:11">
      <c r="A97" s="17">
        <v>54</v>
      </c>
      <c r="B97" s="18" t="s">
        <v>264</v>
      </c>
      <c r="C97" s="27" t="s">
        <v>45</v>
      </c>
      <c r="D97" s="18" t="s">
        <v>68</v>
      </c>
      <c r="E97" s="18">
        <v>707.97</v>
      </c>
      <c r="F97" s="18">
        <v>639.598801</v>
      </c>
      <c r="G97" s="18" t="s">
        <v>265</v>
      </c>
      <c r="H97" s="18">
        <v>586.792564</v>
      </c>
      <c r="I97" s="18" t="s">
        <v>266</v>
      </c>
      <c r="J97" s="18">
        <v>2022.5</v>
      </c>
      <c r="K97" s="18">
        <v>2022.12</v>
      </c>
    </row>
    <row r="98" s="3" customFormat="1" ht="46" customHeight="1" spans="1:11">
      <c r="A98" s="17">
        <v>55</v>
      </c>
      <c r="B98" s="18" t="s">
        <v>267</v>
      </c>
      <c r="C98" s="27" t="s">
        <v>45</v>
      </c>
      <c r="D98" s="18" t="s">
        <v>268</v>
      </c>
      <c r="E98" s="18">
        <v>750.88</v>
      </c>
      <c r="F98" s="18">
        <v>656.728439</v>
      </c>
      <c r="G98" s="18" t="s">
        <v>269</v>
      </c>
      <c r="H98" s="18">
        <v>607.595085</v>
      </c>
      <c r="I98" s="18" t="s">
        <v>270</v>
      </c>
      <c r="J98" s="18">
        <v>2022.5</v>
      </c>
      <c r="K98" s="18">
        <v>2022.11</v>
      </c>
    </row>
  </sheetData>
  <autoFilter xmlns:etc="http://www.wps.cn/officeDocument/2017/etCustomData" ref="A2:XFD98" etc:filterBottomFollowUsedRange="0">
    <extLst/>
  </autoFilter>
  <mergeCells count="119">
    <mergeCell ref="A1:K1"/>
    <mergeCell ref="L1:M1"/>
    <mergeCell ref="A3:C3"/>
    <mergeCell ref="A15:C15"/>
    <mergeCell ref="A26:C26"/>
    <mergeCell ref="A45:C45"/>
    <mergeCell ref="A63:C63"/>
    <mergeCell ref="A79:C79"/>
    <mergeCell ref="A4:A7"/>
    <mergeCell ref="A12:A14"/>
    <mergeCell ref="A16:A18"/>
    <mergeCell ref="A24:A25"/>
    <mergeCell ref="A27:A30"/>
    <mergeCell ref="A32:A33"/>
    <mergeCell ref="A34:A35"/>
    <mergeCell ref="A37:A40"/>
    <mergeCell ref="A46:A47"/>
    <mergeCell ref="A51:A52"/>
    <mergeCell ref="A53:A56"/>
    <mergeCell ref="A57:A58"/>
    <mergeCell ref="A59:A60"/>
    <mergeCell ref="A70:A72"/>
    <mergeCell ref="A73:A74"/>
    <mergeCell ref="A80:A81"/>
    <mergeCell ref="A82:A85"/>
    <mergeCell ref="A86:A88"/>
    <mergeCell ref="A92:A95"/>
    <mergeCell ref="B4:B7"/>
    <mergeCell ref="B12:B14"/>
    <mergeCell ref="B16:B18"/>
    <mergeCell ref="B24:B25"/>
    <mergeCell ref="B27:B30"/>
    <mergeCell ref="B32:B33"/>
    <mergeCell ref="B34:B35"/>
    <mergeCell ref="B37:B40"/>
    <mergeCell ref="B46:B47"/>
    <mergeCell ref="B51:B52"/>
    <mergeCell ref="B53:B56"/>
    <mergeCell ref="B57:B58"/>
    <mergeCell ref="B59:B60"/>
    <mergeCell ref="B70:B72"/>
    <mergeCell ref="B73:B74"/>
    <mergeCell ref="B80:B81"/>
    <mergeCell ref="B82:B85"/>
    <mergeCell ref="B86:B88"/>
    <mergeCell ref="B92:B95"/>
    <mergeCell ref="C4:C7"/>
    <mergeCell ref="C12:C14"/>
    <mergeCell ref="C16:C18"/>
    <mergeCell ref="C24:C25"/>
    <mergeCell ref="C27:C30"/>
    <mergeCell ref="C32:C33"/>
    <mergeCell ref="C34:C35"/>
    <mergeCell ref="C37:C40"/>
    <mergeCell ref="C46:C47"/>
    <mergeCell ref="C51:C52"/>
    <mergeCell ref="C53:C56"/>
    <mergeCell ref="C59:C60"/>
    <mergeCell ref="C70:C72"/>
    <mergeCell ref="C73:C74"/>
    <mergeCell ref="C80:C81"/>
    <mergeCell ref="C82:C85"/>
    <mergeCell ref="C86:C88"/>
    <mergeCell ref="C92:C95"/>
    <mergeCell ref="D4:D7"/>
    <mergeCell ref="D12:D14"/>
    <mergeCell ref="D16:D18"/>
    <mergeCell ref="D27:D30"/>
    <mergeCell ref="D32:D33"/>
    <mergeCell ref="D37:D40"/>
    <mergeCell ref="D46:D47"/>
    <mergeCell ref="D53:D56"/>
    <mergeCell ref="D70:D72"/>
    <mergeCell ref="D73:D74"/>
    <mergeCell ref="D80:D81"/>
    <mergeCell ref="D82:D85"/>
    <mergeCell ref="D86:D88"/>
    <mergeCell ref="D92:D95"/>
    <mergeCell ref="E4:E7"/>
    <mergeCell ref="E12:E14"/>
    <mergeCell ref="E16:E18"/>
    <mergeCell ref="E24:E25"/>
    <mergeCell ref="E27:E30"/>
    <mergeCell ref="E32:E33"/>
    <mergeCell ref="E37:E40"/>
    <mergeCell ref="E46:E47"/>
    <mergeCell ref="E53:E56"/>
    <mergeCell ref="E59:E60"/>
    <mergeCell ref="E70:E72"/>
    <mergeCell ref="E73:E74"/>
    <mergeCell ref="E75:E76"/>
    <mergeCell ref="E80:E81"/>
    <mergeCell ref="E82:E85"/>
    <mergeCell ref="E86:E88"/>
    <mergeCell ref="E92:E95"/>
    <mergeCell ref="F12:F14"/>
    <mergeCell ref="F24:F25"/>
    <mergeCell ref="F37:F40"/>
    <mergeCell ref="F46:F47"/>
    <mergeCell ref="F53:F56"/>
    <mergeCell ref="F70:F72"/>
    <mergeCell ref="F73:F74"/>
    <mergeCell ref="F82:F85"/>
    <mergeCell ref="F86:F88"/>
    <mergeCell ref="G4:G7"/>
    <mergeCell ref="G12:G14"/>
    <mergeCell ref="G16:G18"/>
    <mergeCell ref="G27:G30"/>
    <mergeCell ref="G37:G40"/>
    <mergeCell ref="G46:G47"/>
    <mergeCell ref="G53:G56"/>
    <mergeCell ref="G59:G60"/>
    <mergeCell ref="G73:G74"/>
    <mergeCell ref="G80:G81"/>
    <mergeCell ref="G82:G85"/>
    <mergeCell ref="G92:G95"/>
    <mergeCell ref="H46:H47"/>
    <mergeCell ref="J92:J95"/>
    <mergeCell ref="K92:K95"/>
  </mergeCells>
  <printOptions horizontalCentered="1"/>
  <pageMargins left="0.306944444444444" right="0.306944444444444" top="0.554861111111111" bottom="0.357638888888889" header="0.298611111111111" footer="0.751388888888889"/>
  <pageSetup paperSize="8" scale="1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墨韵留香</cp:lastModifiedBy>
  <cp:revision>0</cp:revision>
  <dcterms:created xsi:type="dcterms:W3CDTF">2023-04-02T02:58:00Z</dcterms:created>
  <dcterms:modified xsi:type="dcterms:W3CDTF">2025-12-10T07:44:08Z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84FBAE6A76FA4A278EF780B73BCAC3A4_13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